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vas.engeel.autogmail.com/Documents/_2026 CPPEI/PIBIC 2026 2027/documentos online atualizar/"/>
    </mc:Choice>
  </mc:AlternateContent>
  <xr:revisionPtr revIDLastSave="0" documentId="8_{1FB64835-7C89-0344-800C-74166BB9B681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Planilha1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02" i="1" l="1"/>
  <c r="AC57" i="1"/>
  <c r="AC58" i="1"/>
  <c r="AC59" i="1"/>
  <c r="AC60" i="1"/>
  <c r="AC61" i="1"/>
  <c r="AC62" i="1"/>
  <c r="AC63" i="1"/>
  <c r="AC56" i="1"/>
  <c r="AC64" i="1" l="1"/>
  <c r="Z98" i="1"/>
  <c r="Z64" i="1"/>
  <c r="Z53" i="1"/>
  <c r="Z123" i="1"/>
  <c r="Z106" i="1"/>
  <c r="Z82" i="1"/>
  <c r="Z73" i="1"/>
  <c r="AC46" i="1"/>
  <c r="AC92" i="1" l="1"/>
  <c r="AC97" i="1"/>
  <c r="AC96" i="1"/>
  <c r="AC95" i="1"/>
  <c r="AC94" i="1"/>
  <c r="AC93" i="1"/>
  <c r="AC91" i="1"/>
  <c r="AC90" i="1"/>
  <c r="AC89" i="1"/>
  <c r="AC88" i="1"/>
  <c r="AC87" i="1"/>
  <c r="AC86" i="1"/>
  <c r="AC85" i="1"/>
  <c r="AC76" i="1"/>
  <c r="AC77" i="1"/>
  <c r="AC78" i="1"/>
  <c r="AC79" i="1"/>
  <c r="AC80" i="1"/>
  <c r="AC81" i="1"/>
  <c r="AC68" i="1"/>
  <c r="AC69" i="1"/>
  <c r="AC70" i="1"/>
  <c r="AC71" i="1"/>
  <c r="AC72" i="1"/>
  <c r="AC67" i="1"/>
  <c r="AC47" i="1"/>
  <c r="AC48" i="1"/>
  <c r="AC49" i="1"/>
  <c r="AC50" i="1"/>
  <c r="AC51" i="1"/>
  <c r="AC52" i="1"/>
  <c r="AC73" i="1" l="1"/>
  <c r="AC53" i="1"/>
  <c r="AC98" i="1"/>
  <c r="AC82" i="1"/>
  <c r="AI122" i="1"/>
  <c r="AH122" i="1"/>
  <c r="AG122" i="1"/>
  <c r="AF122" i="1"/>
  <c r="AC122" i="1"/>
  <c r="AI121" i="1"/>
  <c r="AH121" i="1"/>
  <c r="AG121" i="1"/>
  <c r="AF121" i="1"/>
  <c r="AC121" i="1"/>
  <c r="AI120" i="1"/>
  <c r="AH120" i="1"/>
  <c r="AG120" i="1"/>
  <c r="AF120" i="1"/>
  <c r="AC120" i="1"/>
  <c r="AI119" i="1"/>
  <c r="AH119" i="1"/>
  <c r="AG119" i="1"/>
  <c r="AF119" i="1"/>
  <c r="AC119" i="1"/>
  <c r="AI118" i="1"/>
  <c r="AH118" i="1"/>
  <c r="AG118" i="1"/>
  <c r="AF118" i="1"/>
  <c r="AC118" i="1"/>
  <c r="AI117" i="1"/>
  <c r="AH117" i="1"/>
  <c r="AG117" i="1"/>
  <c r="AF117" i="1"/>
  <c r="AC117" i="1"/>
  <c r="AI116" i="1"/>
  <c r="AH116" i="1"/>
  <c r="AG116" i="1"/>
  <c r="AF116" i="1"/>
  <c r="AC116" i="1"/>
  <c r="AI115" i="1"/>
  <c r="AH115" i="1"/>
  <c r="AG115" i="1"/>
  <c r="AF115" i="1"/>
  <c r="AC115" i="1"/>
  <c r="AI114" i="1"/>
  <c r="AH114" i="1"/>
  <c r="AG114" i="1"/>
  <c r="AF114" i="1"/>
  <c r="AC114" i="1"/>
  <c r="AI113" i="1"/>
  <c r="AH113" i="1"/>
  <c r="AG113" i="1"/>
  <c r="AF113" i="1"/>
  <c r="AC113" i="1"/>
  <c r="AI112" i="1"/>
  <c r="AH112" i="1"/>
  <c r="AG112" i="1"/>
  <c r="AF112" i="1"/>
  <c r="AC112" i="1"/>
  <c r="AI111" i="1"/>
  <c r="AH111" i="1"/>
  <c r="AG111" i="1"/>
  <c r="AF111" i="1"/>
  <c r="AC111" i="1"/>
  <c r="AI105" i="1"/>
  <c r="AH105" i="1"/>
  <c r="AG105" i="1"/>
  <c r="AF105" i="1"/>
  <c r="AC105" i="1"/>
  <c r="AI104" i="1"/>
  <c r="AH104" i="1"/>
  <c r="AG104" i="1"/>
  <c r="AF104" i="1"/>
  <c r="AC104" i="1"/>
  <c r="AI103" i="1"/>
  <c r="AH103" i="1"/>
  <c r="AG103" i="1"/>
  <c r="AF103" i="1"/>
  <c r="AC103" i="1"/>
  <c r="AI102" i="1"/>
  <c r="AH102" i="1"/>
  <c r="AG102" i="1"/>
  <c r="AF102" i="1"/>
  <c r="AI97" i="1"/>
  <c r="AH97" i="1"/>
  <c r="AG97" i="1"/>
  <c r="AF97" i="1"/>
  <c r="AI96" i="1"/>
  <c r="AH96" i="1"/>
  <c r="AG96" i="1"/>
  <c r="AF96" i="1"/>
  <c r="AI95" i="1"/>
  <c r="AH95" i="1"/>
  <c r="AG95" i="1"/>
  <c r="AF95" i="1"/>
  <c r="AI94" i="1"/>
  <c r="AH94" i="1"/>
  <c r="AG94" i="1"/>
  <c r="AF94" i="1"/>
  <c r="AI93" i="1"/>
  <c r="AH93" i="1"/>
  <c r="AG93" i="1"/>
  <c r="AF93" i="1"/>
  <c r="AI92" i="1"/>
  <c r="AH92" i="1"/>
  <c r="AG92" i="1"/>
  <c r="AF92" i="1"/>
  <c r="AI91" i="1"/>
  <c r="AH91" i="1"/>
  <c r="AG91" i="1"/>
  <c r="AF91" i="1"/>
  <c r="AI90" i="1"/>
  <c r="AH90" i="1"/>
  <c r="AG90" i="1"/>
  <c r="AF90" i="1"/>
  <c r="AI89" i="1"/>
  <c r="AH89" i="1"/>
  <c r="AG89" i="1"/>
  <c r="AF89" i="1"/>
  <c r="AI88" i="1"/>
  <c r="AH88" i="1"/>
  <c r="AG88" i="1"/>
  <c r="AF88" i="1"/>
  <c r="AI87" i="1"/>
  <c r="AH87" i="1"/>
  <c r="AG87" i="1"/>
  <c r="AF87" i="1"/>
  <c r="AI86" i="1"/>
  <c r="AH86" i="1"/>
  <c r="AG86" i="1"/>
  <c r="AF86" i="1"/>
  <c r="AI85" i="1"/>
  <c r="AH85" i="1"/>
  <c r="AG85" i="1"/>
  <c r="AF85" i="1"/>
  <c r="AI81" i="1"/>
  <c r="AH81" i="1"/>
  <c r="AG81" i="1"/>
  <c r="AF81" i="1"/>
  <c r="AI80" i="1"/>
  <c r="AH80" i="1"/>
  <c r="AG80" i="1"/>
  <c r="AF80" i="1"/>
  <c r="AI79" i="1"/>
  <c r="AH79" i="1"/>
  <c r="AG79" i="1"/>
  <c r="AF79" i="1"/>
  <c r="AI78" i="1"/>
  <c r="AH78" i="1"/>
  <c r="AG78" i="1"/>
  <c r="AF78" i="1"/>
  <c r="AI77" i="1"/>
  <c r="AH77" i="1"/>
  <c r="AG77" i="1"/>
  <c r="AF77" i="1"/>
  <c r="AI76" i="1"/>
  <c r="AH76" i="1"/>
  <c r="AG76" i="1"/>
  <c r="AF76" i="1"/>
  <c r="AI72" i="1"/>
  <c r="AH72" i="1"/>
  <c r="AG72" i="1"/>
  <c r="AF72" i="1"/>
  <c r="AI71" i="1"/>
  <c r="AH71" i="1"/>
  <c r="AG71" i="1"/>
  <c r="AF71" i="1"/>
  <c r="AI70" i="1"/>
  <c r="AH70" i="1"/>
  <c r="AG70" i="1"/>
  <c r="AF70" i="1"/>
  <c r="AI69" i="1"/>
  <c r="AH69" i="1"/>
  <c r="AG69" i="1"/>
  <c r="AF69" i="1"/>
  <c r="AI68" i="1"/>
  <c r="AH68" i="1"/>
  <c r="AG68" i="1"/>
  <c r="AF68" i="1"/>
  <c r="AI67" i="1"/>
  <c r="AH67" i="1"/>
  <c r="AG67" i="1"/>
  <c r="AF67" i="1"/>
  <c r="AI63" i="1"/>
  <c r="AH63" i="1"/>
  <c r="AG63" i="1"/>
  <c r="AF63" i="1"/>
  <c r="AI62" i="1"/>
  <c r="AH62" i="1"/>
  <c r="AG62" i="1"/>
  <c r="AF62" i="1"/>
  <c r="AI61" i="1"/>
  <c r="AH61" i="1"/>
  <c r="AG61" i="1"/>
  <c r="AF61" i="1"/>
  <c r="AI60" i="1"/>
  <c r="AH60" i="1"/>
  <c r="AG60" i="1"/>
  <c r="AF60" i="1"/>
  <c r="AI59" i="1"/>
  <c r="AH59" i="1"/>
  <c r="AG59" i="1"/>
  <c r="AF59" i="1"/>
  <c r="AI58" i="1"/>
  <c r="AH58" i="1"/>
  <c r="AG58" i="1"/>
  <c r="AF58" i="1"/>
  <c r="AI57" i="1"/>
  <c r="AH57" i="1"/>
  <c r="AG57" i="1"/>
  <c r="AF57" i="1"/>
  <c r="AI56" i="1"/>
  <c r="AH56" i="1"/>
  <c r="AG56" i="1"/>
  <c r="AF56" i="1"/>
  <c r="AI52" i="1"/>
  <c r="AH52" i="1"/>
  <c r="AG52" i="1"/>
  <c r="AF52" i="1"/>
  <c r="AI51" i="1"/>
  <c r="AH51" i="1"/>
  <c r="AG51" i="1"/>
  <c r="AF51" i="1"/>
  <c r="AI50" i="1"/>
  <c r="AH50" i="1"/>
  <c r="AG50" i="1"/>
  <c r="AF50" i="1"/>
  <c r="AI49" i="1"/>
  <c r="AH49" i="1"/>
  <c r="AG49" i="1"/>
  <c r="AF49" i="1"/>
  <c r="AI48" i="1"/>
  <c r="AH48" i="1"/>
  <c r="AG48" i="1"/>
  <c r="AF48" i="1"/>
  <c r="AI47" i="1"/>
  <c r="AH47" i="1"/>
  <c r="AG47" i="1"/>
  <c r="AF47" i="1"/>
  <c r="AI46" i="1"/>
  <c r="AH46" i="1"/>
  <c r="AG46" i="1"/>
  <c r="AF46" i="1"/>
  <c r="AI23" i="1"/>
  <c r="AH23" i="1"/>
  <c r="AG23" i="1"/>
  <c r="AI22" i="1"/>
  <c r="AH22" i="1"/>
  <c r="AG22" i="1"/>
  <c r="AI21" i="1"/>
  <c r="AH21" i="1"/>
  <c r="AG21" i="1"/>
  <c r="AI20" i="1"/>
  <c r="AH20" i="1"/>
  <c r="AG20" i="1"/>
  <c r="AI19" i="1"/>
  <c r="AH19" i="1"/>
  <c r="AG19" i="1"/>
  <c r="AI18" i="1"/>
  <c r="AH18" i="1"/>
  <c r="AG18" i="1"/>
  <c r="AI17" i="1"/>
  <c r="AH17" i="1"/>
  <c r="AG17" i="1"/>
  <c r="AI16" i="1"/>
  <c r="AH16" i="1"/>
  <c r="AG16" i="1"/>
  <c r="AC106" i="1" l="1"/>
  <c r="AC123" i="1"/>
  <c r="AJ122" i="1" s="1"/>
  <c r="AJ68" i="1"/>
  <c r="AJ50" i="1"/>
  <c r="AJ60" i="1"/>
  <c r="AJ79" i="1"/>
  <c r="AJ48" i="1"/>
  <c r="AJ58" i="1"/>
  <c r="AJ51" i="1"/>
  <c r="AC128" i="1" l="1"/>
  <c r="AJ102" i="1"/>
  <c r="AJ103" i="1"/>
  <c r="AJ104" i="1"/>
  <c r="AJ105" i="1"/>
  <c r="AJ113" i="1"/>
  <c r="AJ117" i="1"/>
  <c r="AJ111" i="1"/>
  <c r="AJ115" i="1"/>
  <c r="AJ119" i="1"/>
  <c r="AJ121" i="1"/>
  <c r="AJ112" i="1"/>
  <c r="AJ114" i="1"/>
  <c r="AJ116" i="1"/>
  <c r="AJ118" i="1"/>
  <c r="AJ120" i="1"/>
  <c r="AJ77" i="1"/>
  <c r="AJ78" i="1"/>
  <c r="AJ76" i="1"/>
  <c r="AJ70" i="1"/>
  <c r="AJ67" i="1"/>
  <c r="AJ69" i="1"/>
  <c r="AJ56" i="1"/>
  <c r="AJ59" i="1"/>
  <c r="AJ63" i="1"/>
  <c r="AJ62" i="1"/>
  <c r="AJ47" i="1"/>
  <c r="AJ52" i="1"/>
  <c r="AJ46" i="1"/>
  <c r="AJ49" i="1"/>
  <c r="AJ61" i="1"/>
  <c r="AJ57" i="1"/>
  <c r="AJ97" i="1"/>
  <c r="AJ96" i="1"/>
  <c r="AJ95" i="1"/>
  <c r="AJ93" i="1"/>
  <c r="AJ89" i="1"/>
  <c r="AJ85" i="1"/>
  <c r="AJ94" i="1"/>
  <c r="AJ90" i="1"/>
  <c r="AJ86" i="1"/>
  <c r="AJ91" i="1"/>
  <c r="AJ87" i="1"/>
  <c r="AJ92" i="1"/>
  <c r="AJ88" i="1"/>
  <c r="AJ16" i="1" l="1"/>
  <c r="AJ21" i="1"/>
  <c r="AJ23" i="1"/>
  <c r="AJ17" i="1"/>
  <c r="AJ19" i="1"/>
  <c r="AJ18" i="1"/>
  <c r="AJ22" i="1"/>
  <c r="AJ20" i="1"/>
</calcChain>
</file>

<file path=xl/sharedStrings.xml><?xml version="1.0" encoding="utf-8"?>
<sst xmlns="http://schemas.openxmlformats.org/spreadsheetml/2006/main" count="146" uniqueCount="117">
  <si>
    <t>Formulário Eletrônico de Produtividade Docente</t>
  </si>
  <si>
    <t>Centro Universitário da Fundação Educacional de Barretos - UNIFEB</t>
  </si>
  <si>
    <t>Data de preenchimento:</t>
  </si>
  <si>
    <t>Prezado(a) Docente:</t>
  </si>
  <si>
    <t>Triênio</t>
  </si>
  <si>
    <t>Publicação em Periódicos Científicos e Técnicos Especializados (Indexados) no exterior e/ou no Brasil</t>
  </si>
  <si>
    <t>Edição ou organização, tradução e autoria de livros (não considerar anais de eventos científicos)</t>
  </si>
  <si>
    <t>Publicação de trabalhos em eventos científicos</t>
  </si>
  <si>
    <t>Apresentação de trabalho em eventos científicos ou técnicos (congressos, simpósios, encontros, workshop, etc.)</t>
  </si>
  <si>
    <t>Produção Técnica</t>
  </si>
  <si>
    <t>https://sucupira.capes.gov.br/sucupira/public/consultas/coleta/veiculoPublicacaoQualis/listaConsultaGeralPeriodicos.jsf</t>
  </si>
  <si>
    <t>Participação em Conselhos e Comissões</t>
  </si>
  <si>
    <t>Formação de Recursos Humanos</t>
  </si>
  <si>
    <t>IDENTIFICAÇÃO</t>
  </si>
  <si>
    <t>Atividades Administrativas</t>
  </si>
  <si>
    <t>Nome completo:</t>
  </si>
  <si>
    <t>RG:</t>
  </si>
  <si>
    <t>CPF:</t>
  </si>
  <si>
    <t>E-mail:</t>
  </si>
  <si>
    <r>
      <t xml:space="preserve">Endereço </t>
    </r>
    <r>
      <rPr>
        <i/>
        <sz val="8"/>
        <rFont val="Arial"/>
        <family val="2"/>
      </rPr>
      <t>(rua, alameda, avenida, etc)</t>
    </r>
    <r>
      <rPr>
        <i/>
        <sz val="9"/>
        <rFont val="Arial"/>
        <family val="2"/>
      </rPr>
      <t>:</t>
    </r>
  </si>
  <si>
    <t xml:space="preserve">Nº: </t>
  </si>
  <si>
    <t>CEP:</t>
  </si>
  <si>
    <t>Bairro:</t>
  </si>
  <si>
    <t>Cidade, UF:</t>
  </si>
  <si>
    <t>A assinatura do docente ocorrerá por meio da submissão eletrônica deste formulário</t>
  </si>
  <si>
    <t>Assinatura eletrônica do docente</t>
  </si>
  <si>
    <t>FORMAÇÃO ACADÊMICA / TITULAÇÃO</t>
  </si>
  <si>
    <t>Formação acadêmica:</t>
  </si>
  <si>
    <t>Ano de obtenção:</t>
  </si>
  <si>
    <t>Titulação:</t>
  </si>
  <si>
    <t>Pós-doutoramento:</t>
  </si>
  <si>
    <t>Área:</t>
  </si>
  <si>
    <t>Link Curriculum Lattes:</t>
  </si>
  <si>
    <t>Ano de contratação pela FEB:</t>
  </si>
  <si>
    <t>1. Produção Científica, Técnica, Cultural e Artística</t>
  </si>
  <si>
    <t>1.1. Publicação em Periódicos Científicos e Técnicos Especializados (Indexados) no exterior e/ou no Brasil</t>
  </si>
  <si>
    <t>Pontuação</t>
  </si>
  <si>
    <t>Sub-total</t>
  </si>
  <si>
    <t>1.1 Publicação em Periódicos Científicos e Técnicos Especializados (Indexados) no exterior e/ou no Brasil</t>
  </si>
  <si>
    <t>Publicação em Periódico Qualis A1</t>
  </si>
  <si>
    <t>Publicação em Periódico Qualis A2</t>
  </si>
  <si>
    <t>Publicação em Periódico Qualis B1</t>
  </si>
  <si>
    <t>Publicação em Periódico Qualis B2</t>
  </si>
  <si>
    <t>Publicação em Periódico Qualis B3</t>
  </si>
  <si>
    <t>Publicação em Periódico Qualis B4 / B5</t>
  </si>
  <si>
    <t>Publicação em Periódico Qualis C</t>
  </si>
  <si>
    <t>Sub-total do item</t>
  </si>
  <si>
    <r>
      <t xml:space="preserve">1.2 Edição ou organização, tradução e autoria de livros </t>
    </r>
    <r>
      <rPr>
        <i/>
        <sz val="9"/>
        <rFont val="Arial"/>
        <family val="2"/>
      </rPr>
      <t>(não considerar anais de eventos científicos)</t>
    </r>
  </si>
  <si>
    <t>1.2 Edição ou organização, tradução e autoria de livros (não considerar anais de eventos científicos)</t>
  </si>
  <si>
    <t>Editor ou organizador de livro no exterior ou traduzido para outro idioma</t>
  </si>
  <si>
    <t>Autor ou coautor de livro na área de especialidade, publicado ou traduzido para outro idioma</t>
  </si>
  <si>
    <t>Autor ou coautor de capítulo de livro publicado ou traduzido para outro outro idioma</t>
  </si>
  <si>
    <t>Editor ou organizador de livro publicado no Brasil, com ISBN</t>
  </si>
  <si>
    <t>Autor ou coautor de livro na área de especialidade, publicado no Brasil, com ISBN</t>
  </si>
  <si>
    <t>Autor ou coautor de capítulo de livro publicado no Brasil, com ISBN</t>
  </si>
  <si>
    <t>Redação ou Elaboração de prefácio na área de atuação do docente no exterior ou no Brasil (com ISBN)</t>
  </si>
  <si>
    <t>Tradução integral de livro científico com ISBN</t>
  </si>
  <si>
    <t>1.3 Publicação de trabalhos em eventos científicos</t>
  </si>
  <si>
    <r>
      <t xml:space="preserve">Trabalho completo publicado em anais de evento científico internacional </t>
    </r>
    <r>
      <rPr>
        <i/>
        <sz val="8"/>
        <rFont val="Arial"/>
        <family val="2"/>
      </rPr>
      <t>(máximo 04 por ano)</t>
    </r>
  </si>
  <si>
    <r>
      <t xml:space="preserve">Trabalho completo publicado em anais de evento científico nacional (com ISSN) </t>
    </r>
    <r>
      <rPr>
        <i/>
        <sz val="8"/>
        <rFont val="Arial"/>
        <family val="2"/>
      </rPr>
      <t>(máximo 04 por ano)</t>
    </r>
  </si>
  <si>
    <r>
      <t xml:space="preserve">Resumo publicado em anais de evento científico internacional </t>
    </r>
    <r>
      <rPr>
        <i/>
        <sz val="8"/>
        <rFont val="Arial"/>
        <family val="2"/>
      </rPr>
      <t>(máximo 04 por ano)</t>
    </r>
  </si>
  <si>
    <r>
      <t xml:space="preserve">Resumo publicado em anais de evento científico nacional (com ISSN) </t>
    </r>
    <r>
      <rPr>
        <i/>
        <sz val="8"/>
        <rFont val="Arial"/>
        <family val="2"/>
      </rPr>
      <t>(máximo 04 por ano)</t>
    </r>
  </si>
  <si>
    <r>
      <t xml:space="preserve">Trabalho completo publicado em anais de evento científico regional ou local </t>
    </r>
    <r>
      <rPr>
        <i/>
        <sz val="8"/>
        <rFont val="Arial"/>
        <family val="2"/>
      </rPr>
      <t>(máximo 04 por ano)</t>
    </r>
  </si>
  <si>
    <r>
      <t xml:space="preserve">Resumo publicado em anais de eventos científico regional ou local </t>
    </r>
    <r>
      <rPr>
        <i/>
        <sz val="8"/>
        <rFont val="Arial"/>
        <family val="2"/>
      </rPr>
      <t>(máximo 04 por ano)</t>
    </r>
  </si>
  <si>
    <r>
      <t xml:space="preserve">1.4 Apresentação de trabalho em eventos científicos ou técnicos </t>
    </r>
    <r>
      <rPr>
        <i/>
        <sz val="9"/>
        <rFont val="Arial"/>
        <family val="2"/>
      </rPr>
      <t>(congressos, simpósios, encontros, workshop, etc.)</t>
    </r>
  </si>
  <si>
    <t>1.4 Apresentação de trabalho em eventos científicos ou técnicos (congressos, simpósios, encontros, workshop, etc.)</t>
  </si>
  <si>
    <r>
      <t xml:space="preserve">Apresentação oral em evento internacional </t>
    </r>
    <r>
      <rPr>
        <i/>
        <sz val="8"/>
        <rFont val="Arial"/>
        <family val="2"/>
      </rPr>
      <t>(máximo 04 por ano)</t>
    </r>
  </si>
  <si>
    <r>
      <t xml:space="preserve">Apresentação oral em evento nacional </t>
    </r>
    <r>
      <rPr>
        <i/>
        <sz val="8"/>
        <rFont val="Arial"/>
        <family val="2"/>
      </rPr>
      <t>(máximo 04 por ano)</t>
    </r>
  </si>
  <si>
    <r>
      <t xml:space="preserve">Apresentação de pôster em evento internacional </t>
    </r>
    <r>
      <rPr>
        <i/>
        <sz val="8"/>
        <rFont val="Arial"/>
        <family val="2"/>
      </rPr>
      <t>(máximo 04 por ano)</t>
    </r>
  </si>
  <si>
    <r>
      <t xml:space="preserve">Apresentação de pôster em evento nacional </t>
    </r>
    <r>
      <rPr>
        <i/>
        <sz val="8"/>
        <rFont val="Arial"/>
        <family val="2"/>
      </rPr>
      <t>(máximo 04 por ano)</t>
    </r>
  </si>
  <si>
    <r>
      <t xml:space="preserve">Apresentação oral em evento regional ou local </t>
    </r>
    <r>
      <rPr>
        <i/>
        <sz val="8"/>
        <rFont val="Arial"/>
        <family val="2"/>
      </rPr>
      <t>(máximo 04 por ano)</t>
    </r>
  </si>
  <si>
    <r>
      <t xml:space="preserve">Apresentação de pôster em evento regional ou local </t>
    </r>
    <r>
      <rPr>
        <i/>
        <sz val="8"/>
        <rFont val="Arial"/>
        <family val="2"/>
      </rPr>
      <t>(máximo 04 por ano)</t>
    </r>
  </si>
  <si>
    <t>1.5 Produção Técnica</t>
  </si>
  <si>
    <t>Curso ministrado, palestra ou participação em conferência, mesa redonda em evento científico internacional</t>
  </si>
  <si>
    <t>Curso ministrado, palestra ou participação em conferência, mesa redonda em evento científico nacional</t>
  </si>
  <si>
    <t>Curso ministrado, palestra ou participação em conferência, mesa redonda em evento científico regional ou local</t>
  </si>
  <si>
    <r>
      <t xml:space="preserve">Membro avaliador (parecerista) de artigos científicos e/ou técnicos para periódicos indexados </t>
    </r>
    <r>
      <rPr>
        <i/>
        <sz val="8"/>
        <rFont val="Arial"/>
        <family val="2"/>
      </rPr>
      <t>(máximo 10 por ano)</t>
    </r>
  </si>
  <si>
    <r>
      <t xml:space="preserve">Membro avaliador (parecerista) de agências de fomento à projetos de pesquisa, desenvolvimento tecnológico e inovação </t>
    </r>
    <r>
      <rPr>
        <i/>
        <sz val="8"/>
        <rFont val="Arial"/>
        <family val="2"/>
      </rPr>
      <t>(máximo 05 por ano)</t>
    </r>
  </si>
  <si>
    <t>Atuação como Editor Chefe ou associado de periódico científico internacional, com classificação QUALIS</t>
  </si>
  <si>
    <t>Atuação como Editor Chefe ou associado de periódico científico nacional indexada, com classificação QUALIS</t>
  </si>
  <si>
    <t>Membro de Corpo Editorial de periódico científico internacional, com classificação QUALIS</t>
  </si>
  <si>
    <t>Membro de Corpo Editorial de periódico científico nacional indexada, com classificação QUALIS</t>
  </si>
  <si>
    <t>Publicação de textos em jornais de notícias e/ou revistas</t>
  </si>
  <si>
    <t>Desenvolvimento de material didático e/ou instrucional, com registro e ISBN</t>
  </si>
  <si>
    <t>Desenvolvimento de aplicativo/sistema/software/programa com registro de órgão específico</t>
  </si>
  <si>
    <r>
      <t xml:space="preserve">Organização de eventos técnico-científico </t>
    </r>
    <r>
      <rPr>
        <i/>
        <sz val="8"/>
        <rFont val="Arial"/>
        <family val="2"/>
      </rPr>
      <t>(máximo 04 por ano)</t>
    </r>
    <r>
      <rPr>
        <sz val="8"/>
        <rFont val="Arial"/>
        <family val="2"/>
      </rPr>
      <t xml:space="preserve"> </t>
    </r>
  </si>
  <si>
    <t>2. Projetos de Pesquisa Científica e/ou desenvolvimento tecnológico e inovação*</t>
  </si>
  <si>
    <t>2. Projetos de Pesquisa Científica e/ou desenvolvimento tecnológico e inovação</t>
  </si>
  <si>
    <t>Coordenação de projetos de pesquisa e/ou desenvolvimento tecnológico e de inovação financiados por agências de fomento (FAPESP, CNPq, CAPES, BNDES, FINEP, FEHIDRO, FUNDECITROS, entre outros) ou pela iniciativa privada</t>
  </si>
  <si>
    <t>Integrante de projetos de pesquisa e/ou desenvolvimento tecnológico e de inovação financiados por agências de fomento (FAPESP, CNPq, CAPES, BNDES, FINEP, FEHIDRO, FUNDECITROS, entre outros) ou pela iniciativa privada</t>
  </si>
  <si>
    <r>
      <t xml:space="preserve">Coordenação de Programa de extensão </t>
    </r>
    <r>
      <rPr>
        <i/>
        <sz val="8"/>
        <rFont val="Arial"/>
        <family val="2"/>
      </rPr>
      <t>(máximo 04 por ano)</t>
    </r>
  </si>
  <si>
    <r>
      <t xml:space="preserve">Coordenação de Projeto de extensão </t>
    </r>
    <r>
      <rPr>
        <i/>
        <sz val="8"/>
        <rFont val="Arial"/>
        <family val="2"/>
      </rPr>
      <t>(máximo 04 por ano)</t>
    </r>
  </si>
  <si>
    <t>*A pontuação da coordenação de projeto de pesquisa financiados por agências de fomento ou pela iniciativa privada refere-se aos anos de vigência do projeto.</t>
  </si>
  <si>
    <t>4. Formação de Recursos Humanos</t>
  </si>
  <si>
    <t>Orientação de Tese de doutorado concluída</t>
  </si>
  <si>
    <t>Orientação de Dissertação de mestrado concluída</t>
  </si>
  <si>
    <t>Co-orientação de Tese de doutorado concluída</t>
  </si>
  <si>
    <t>Co-orientação de Dissertação de mestrado concluída</t>
  </si>
  <si>
    <r>
      <t xml:space="preserve">Orientação de TCC/Monografia de especialização lato sensu concluída </t>
    </r>
    <r>
      <rPr>
        <i/>
        <sz val="8"/>
        <rFont val="Arial"/>
        <family val="2"/>
      </rPr>
      <t>(máximo 04 por ano)</t>
    </r>
  </si>
  <si>
    <r>
      <t xml:space="preserve">Co-orientação de TCC/Monografia de especialização lato sensu concluída </t>
    </r>
    <r>
      <rPr>
        <i/>
        <sz val="8"/>
        <rFont val="Arial"/>
        <family val="2"/>
      </rPr>
      <t>(máximo 04 por ano)</t>
    </r>
  </si>
  <si>
    <r>
      <t xml:space="preserve">Orientação de Iniciação Científica concluída vinculada às agências de fomentos estadual ou federal </t>
    </r>
    <r>
      <rPr>
        <i/>
        <sz val="8"/>
        <rFont val="Arial"/>
        <family val="2"/>
      </rPr>
      <t>(máximo 05 por ano)</t>
    </r>
    <r>
      <rPr>
        <sz val="8"/>
        <rFont val="Arial"/>
        <family val="2"/>
      </rPr>
      <t xml:space="preserve"> </t>
    </r>
  </si>
  <si>
    <r>
      <t xml:space="preserve">Orientação de Iniciação Científica/Tecnológica/Iniciação à Docência concluída vinculada ao PIBIC/PIBIT/PIBID - UNIFEB </t>
    </r>
    <r>
      <rPr>
        <i/>
        <sz val="8"/>
        <rFont val="Arial"/>
        <family val="2"/>
      </rPr>
      <t>(máximo 05 por ano)</t>
    </r>
  </si>
  <si>
    <r>
      <t xml:space="preserve">Co-orientação de Iniciação Científica concluida </t>
    </r>
    <r>
      <rPr>
        <i/>
        <sz val="8"/>
        <rFont val="Arial"/>
        <family val="2"/>
      </rPr>
      <t>(máximo 05 por ano)</t>
    </r>
  </si>
  <si>
    <r>
      <t xml:space="preserve">Orientação de TCC/Monografia de graduação concluída </t>
    </r>
    <r>
      <rPr>
        <i/>
        <sz val="8"/>
        <rFont val="Arial"/>
        <family val="2"/>
      </rPr>
      <t>(máximo 05 por ano)</t>
    </r>
  </si>
  <si>
    <r>
      <t xml:space="preserve">Co-orientação de TCC/Monografia de graduação concluída </t>
    </r>
    <r>
      <rPr>
        <i/>
        <sz val="8"/>
        <rFont val="Arial"/>
        <family val="2"/>
      </rPr>
      <t>(máximo 05 por ano)</t>
    </r>
  </si>
  <si>
    <r>
      <t xml:space="preserve">Orientação de Monitoria </t>
    </r>
    <r>
      <rPr>
        <i/>
        <sz val="8"/>
        <rFont val="Arial"/>
        <family val="2"/>
      </rPr>
      <t>(máximo 04 por ano)</t>
    </r>
  </si>
  <si>
    <t>Declaro que são verdadeiras as informações acima:</t>
  </si>
  <si>
    <t>Total</t>
  </si>
  <si>
    <t>Visão Geral da Produtividade Docente</t>
  </si>
  <si>
    <t>*O Índice de Produtividade Docente mede a pontuação obtida pelo docente em cada atividade desenvolvida, nos diferentes anos e no triênio, em relação à pontuação total obtida no respectivo ano e no triênio. Quanto mais próximo de 1.0 maior o esforço docente para a atividade.</t>
  </si>
  <si>
    <t>1. Favor preencher todos os campos na cor cinza, salvar a planilha em formato Excel;</t>
  </si>
  <si>
    <t>2. Solicitamos o preenchimento integral das informações e quando não houver informação a ser inserida atribua no campo o valor "0" (zero);</t>
  </si>
  <si>
    <t>3. Atente-se para o preenchimento da classificação QUALIS do periódico, pois ele pode apresentar diferentes classificações nas diferentes áreas do conhecimento;</t>
  </si>
  <si>
    <t>4. Para consulta da classificação do periódico junto à CAPES, acesse o “site” da Plataforma Sucupira ou click no link abaixo:</t>
  </si>
  <si>
    <t>5. O Preenchimento da planilha deverá ser realizado sempre com números, exceto nos itens Identificação e Formação Acadêmica / Titulação;</t>
  </si>
  <si>
    <t>6. As informações inseridas nesta planilha serão analisadas pelo Coordenação da CPPI e comparadas às do Curriculum Lattes do docente.</t>
  </si>
  <si>
    <t>3. Formação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</si>
</sst>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11"/>
      <name val="Calibri"/>
      <family val="2"/>
      <scheme val="minor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i/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0"/>
      <name val="Arial"/>
      <family val="2"/>
    </font>
    <font>
      <b/>
      <i/>
      <sz val="9"/>
      <color theme="1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i/>
      <sz val="9"/>
      <name val="Arial"/>
      <family val="2"/>
    </font>
    <font>
      <b/>
      <i/>
      <u/>
      <sz val="11"/>
      <color theme="10"/>
      <name val="Calibri"/>
      <family val="2"/>
      <scheme val="minor"/>
    </font>
    <font>
      <b/>
      <sz val="8"/>
      <color rgb="FFFF0000"/>
      <name val="Arial"/>
      <family val="2"/>
    </font>
    <font>
      <i/>
      <sz val="8"/>
      <name val="Arial"/>
      <family val="2"/>
    </font>
    <font>
      <b/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7"/>
      <color theme="0"/>
      <name val="Calibri"/>
      <family val="2"/>
      <scheme val="minor"/>
    </font>
    <font>
      <b/>
      <sz val="9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7"/>
      <color theme="3"/>
      <name val="Arial"/>
      <family val="2"/>
    </font>
    <font>
      <b/>
      <sz val="7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b/>
      <sz val="7"/>
      <color theme="0"/>
      <name val="Arial"/>
      <family val="2"/>
    </font>
    <font>
      <b/>
      <sz val="7"/>
      <color rgb="FFFF0000"/>
      <name val="Arial"/>
      <family val="2"/>
    </font>
    <font>
      <sz val="7"/>
      <color rgb="FFFF0000"/>
      <name val="Arial"/>
      <family val="2"/>
    </font>
    <font>
      <b/>
      <sz val="10"/>
      <name val="Arial"/>
      <family val="2"/>
    </font>
    <font>
      <sz val="7"/>
      <color theme="1"/>
      <name val="Arial"/>
      <family val="2"/>
    </font>
    <font>
      <i/>
      <sz val="8"/>
      <color theme="1"/>
      <name val="Arial"/>
      <family val="2"/>
    </font>
    <font>
      <i/>
      <sz val="10"/>
      <color theme="1"/>
      <name val="Arial"/>
      <family val="2"/>
    </font>
    <font>
      <sz val="8"/>
      <color rgb="FF000000"/>
      <name val="Segoe UI"/>
      <charset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auto="1"/>
      </right>
      <top style="thin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25">
    <xf numFmtId="0" fontId="0" fillId="0" borderId="0" xfId="0"/>
    <xf numFmtId="0" fontId="0" fillId="0" borderId="1" xfId="0" applyBorder="1"/>
    <xf numFmtId="0" fontId="6" fillId="0" borderId="2" xfId="0" applyFont="1" applyBorder="1"/>
    <xf numFmtId="0" fontId="0" fillId="0" borderId="3" xfId="0" applyBorder="1"/>
    <xf numFmtId="0" fontId="7" fillId="0" borderId="0" xfId="0" applyFont="1"/>
    <xf numFmtId="0" fontId="4" fillId="0" borderId="0" xfId="0" applyFont="1"/>
    <xf numFmtId="0" fontId="0" fillId="0" borderId="4" xfId="0" applyBorder="1"/>
    <xf numFmtId="0" fontId="6" fillId="0" borderId="0" xfId="0" applyFont="1"/>
    <xf numFmtId="0" fontId="0" fillId="0" borderId="5" xfId="0" applyBorder="1"/>
    <xf numFmtId="0" fontId="8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left" indent="1"/>
    </xf>
    <xf numFmtId="0" fontId="13" fillId="0" borderId="0" xfId="0" applyFont="1" applyAlignment="1">
      <alignment horizontal="left" indent="1"/>
    </xf>
    <xf numFmtId="0" fontId="14" fillId="0" borderId="0" xfId="0" applyFont="1"/>
    <xf numFmtId="0" fontId="14" fillId="0" borderId="0" xfId="0" applyFont="1" applyAlignment="1">
      <alignment horizontal="left"/>
    </xf>
    <xf numFmtId="2" fontId="14" fillId="0" borderId="0" xfId="2" applyNumberFormat="1" applyFont="1" applyBorder="1" applyProtection="1"/>
    <xf numFmtId="0" fontId="16" fillId="0" borderId="4" xfId="0" applyFont="1" applyBorder="1"/>
    <xf numFmtId="0" fontId="16" fillId="0" borderId="5" xfId="0" applyFont="1" applyBorder="1"/>
    <xf numFmtId="0" fontId="17" fillId="0" borderId="0" xfId="0" applyFont="1"/>
    <xf numFmtId="0" fontId="18" fillId="0" borderId="0" xfId="0" applyFont="1"/>
    <xf numFmtId="0" fontId="16" fillId="0" borderId="0" xfId="0" applyFont="1"/>
    <xf numFmtId="0" fontId="0" fillId="0" borderId="4" xfId="0" applyBorder="1" applyAlignment="1">
      <alignment horizontal="left" indent="1"/>
    </xf>
    <xf numFmtId="0" fontId="0" fillId="0" borderId="5" xfId="0" applyBorder="1" applyAlignment="1">
      <alignment horizontal="left" indent="1"/>
    </xf>
    <xf numFmtId="0" fontId="7" fillId="0" borderId="0" xfId="0" applyFont="1" applyAlignment="1">
      <alignment horizontal="left" indent="1"/>
    </xf>
    <xf numFmtId="0" fontId="4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wrapText="1"/>
    </xf>
    <xf numFmtId="0" fontId="21" fillId="0" borderId="0" xfId="0" applyFont="1" applyAlignment="1">
      <alignment horizontal="left" indent="1"/>
    </xf>
    <xf numFmtId="0" fontId="8" fillId="0" borderId="12" xfId="0" applyFont="1" applyBorder="1"/>
    <xf numFmtId="0" fontId="8" fillId="0" borderId="13" xfId="0" applyFont="1" applyBorder="1"/>
    <xf numFmtId="0" fontId="8" fillId="0" borderId="14" xfId="0" applyFont="1" applyBorder="1"/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right"/>
    </xf>
    <xf numFmtId="0" fontId="12" fillId="0" borderId="15" xfId="0" applyFont="1" applyBorder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24" fillId="0" borderId="0" xfId="0" applyFont="1" applyAlignment="1">
      <alignment vertical="center" wrapText="1"/>
    </xf>
    <xf numFmtId="0" fontId="24" fillId="0" borderId="19" xfId="0" applyFont="1" applyBorder="1" applyAlignment="1">
      <alignment vertical="center" wrapText="1"/>
    </xf>
    <xf numFmtId="0" fontId="8" fillId="0" borderId="15" xfId="0" applyFont="1" applyBorder="1" applyAlignment="1">
      <alignment horizontal="left"/>
    </xf>
    <xf numFmtId="0" fontId="22" fillId="0" borderId="15" xfId="0" applyFont="1" applyBorder="1" applyAlignment="1">
      <alignment horizontal="right" vertical="center"/>
    </xf>
    <xf numFmtId="0" fontId="0" fillId="0" borderId="19" xfId="0" applyBorder="1"/>
    <xf numFmtId="0" fontId="0" fillId="0" borderId="15" xfId="0" applyBorder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1"/>
    </xf>
    <xf numFmtId="0" fontId="26" fillId="0" borderId="0" xfId="0" applyFont="1"/>
    <xf numFmtId="0" fontId="8" fillId="0" borderId="21" xfId="0" applyFont="1" applyBorder="1"/>
    <xf numFmtId="0" fontId="8" fillId="0" borderId="22" xfId="0" applyFont="1" applyBorder="1"/>
    <xf numFmtId="0" fontId="8" fillId="0" borderId="23" xfId="0" applyFont="1" applyBorder="1"/>
    <xf numFmtId="0" fontId="21" fillId="0" borderId="0" xfId="0" applyFont="1"/>
    <xf numFmtId="0" fontId="8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indent="2"/>
    </xf>
    <xf numFmtId="0" fontId="8" fillId="0" borderId="0" xfId="0" applyFont="1" applyAlignment="1">
      <alignment vertical="center"/>
    </xf>
    <xf numFmtId="0" fontId="8" fillId="0" borderId="15" xfId="0" applyFont="1" applyBorder="1"/>
    <xf numFmtId="0" fontId="8" fillId="0" borderId="19" xfId="0" applyFont="1" applyBorder="1"/>
    <xf numFmtId="0" fontId="8" fillId="2" borderId="17" xfId="0" applyFont="1" applyFill="1" applyBorder="1" applyAlignment="1" applyProtection="1">
      <alignment vertical="center"/>
      <protection locked="0"/>
    </xf>
    <xf numFmtId="0" fontId="11" fillId="0" borderId="0" xfId="0" applyFont="1" applyAlignment="1">
      <alignment horizontal="right" vertical="center"/>
    </xf>
    <xf numFmtId="0" fontId="15" fillId="0" borderId="0" xfId="1" applyNumberFormat="1" applyFont="1" applyFill="1" applyBorder="1" applyAlignment="1" applyProtection="1">
      <alignment vertical="center"/>
    </xf>
    <xf numFmtId="0" fontId="12" fillId="2" borderId="17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NumberFormat="1" applyFont="1" applyFill="1" applyBorder="1" applyAlignment="1" applyProtection="1">
      <alignment vertical="center"/>
    </xf>
    <xf numFmtId="0" fontId="8" fillId="0" borderId="21" xfId="0" applyFont="1" applyBorder="1" applyAlignment="1">
      <alignment horizontal="left" indent="1"/>
    </xf>
    <xf numFmtId="0" fontId="8" fillId="0" borderId="22" xfId="0" applyFont="1" applyBorder="1" applyAlignment="1">
      <alignment horizontal="left" indent="1"/>
    </xf>
    <xf numFmtId="0" fontId="27" fillId="0" borderId="5" xfId="0" applyFont="1" applyBorder="1"/>
    <xf numFmtId="0" fontId="28" fillId="0" borderId="0" xfId="0" applyFont="1"/>
    <xf numFmtId="0" fontId="29" fillId="0" borderId="0" xfId="0" applyFont="1"/>
    <xf numFmtId="0" fontId="8" fillId="4" borderId="17" xfId="0" applyFont="1" applyFill="1" applyBorder="1" applyAlignment="1">
      <alignment horizontal="center" vertical="center"/>
    </xf>
    <xf numFmtId="0" fontId="30" fillId="0" borderId="0" xfId="0" applyFont="1"/>
    <xf numFmtId="0" fontId="32" fillId="0" borderId="17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3" fillId="0" borderId="5" xfId="0" applyFont="1" applyBorder="1"/>
    <xf numFmtId="9" fontId="34" fillId="0" borderId="0" xfId="2" applyFont="1" applyProtection="1"/>
    <xf numFmtId="1" fontId="14" fillId="0" borderId="0" xfId="2" applyNumberFormat="1" applyFont="1" applyBorder="1" applyProtection="1"/>
    <xf numFmtId="9" fontId="14" fillId="0" borderId="0" xfId="2" applyFont="1" applyBorder="1" applyProtection="1"/>
    <xf numFmtId="0" fontId="32" fillId="0" borderId="25" xfId="0" applyFont="1" applyBorder="1" applyAlignment="1">
      <alignment horizontal="center" vertical="center"/>
    </xf>
    <xf numFmtId="0" fontId="24" fillId="4" borderId="17" xfId="0" applyFont="1" applyFill="1" applyBorder="1" applyAlignment="1">
      <alignment horizontal="center" vertical="center"/>
    </xf>
    <xf numFmtId="0" fontId="34" fillId="0" borderId="0" xfId="0" applyFont="1"/>
    <xf numFmtId="0" fontId="31" fillId="0" borderId="0" xfId="0" applyFont="1" applyAlignment="1">
      <alignment horizontal="left" vertical="center" indent="1"/>
    </xf>
    <xf numFmtId="0" fontId="32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7" fillId="0" borderId="0" xfId="0" applyFont="1"/>
    <xf numFmtId="0" fontId="38" fillId="0" borderId="5" xfId="0" applyFont="1" applyBorder="1"/>
    <xf numFmtId="0" fontId="31" fillId="0" borderId="0" xfId="1" applyNumberFormat="1" applyFont="1" applyBorder="1" applyAlignment="1" applyProtection="1">
      <alignment horizontal="center" vertical="center"/>
    </xf>
    <xf numFmtId="0" fontId="31" fillId="0" borderId="0" xfId="1" applyNumberFormat="1" applyFont="1" applyBorder="1" applyAlignment="1" applyProtection="1">
      <alignment horizontal="left" vertical="center" indent="1"/>
    </xf>
    <xf numFmtId="0" fontId="39" fillId="0" borderId="5" xfId="0" applyFont="1" applyBorder="1"/>
    <xf numFmtId="0" fontId="31" fillId="0" borderId="0" xfId="0" applyFont="1" applyAlignment="1">
      <alignment horizontal="left" vertical="center" wrapText="1" indent="1"/>
    </xf>
    <xf numFmtId="0" fontId="0" fillId="0" borderId="4" xfId="0" applyBorder="1" applyAlignment="1">
      <alignment wrapText="1"/>
    </xf>
    <xf numFmtId="0" fontId="32" fillId="0" borderId="17" xfId="0" applyFont="1" applyBorder="1" applyAlignment="1">
      <alignment horizontal="center" vertical="center" wrapText="1"/>
    </xf>
    <xf numFmtId="0" fontId="39" fillId="0" borderId="5" xfId="0" applyFont="1" applyBorder="1" applyAlignment="1">
      <alignment wrapText="1"/>
    </xf>
    <xf numFmtId="0" fontId="3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37" fillId="0" borderId="0" xfId="0" applyFont="1" applyAlignment="1">
      <alignment wrapText="1"/>
    </xf>
    <xf numFmtId="0" fontId="41" fillId="0" borderId="5" xfId="0" applyFont="1" applyBorder="1"/>
    <xf numFmtId="0" fontId="32" fillId="4" borderId="17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2" fillId="0" borderId="0" xfId="0" applyFont="1"/>
    <xf numFmtId="0" fontId="32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42" fillId="0" borderId="0" xfId="0" applyFont="1"/>
    <xf numFmtId="0" fontId="24" fillId="2" borderId="17" xfId="0" applyFont="1" applyFill="1" applyBorder="1" applyAlignment="1">
      <alignment horizontal="center" vertical="center"/>
    </xf>
    <xf numFmtId="0" fontId="0" fillId="0" borderId="27" xfId="0" applyBorder="1"/>
    <xf numFmtId="0" fontId="24" fillId="0" borderId="28" xfId="0" applyFont="1" applyBorder="1" applyAlignment="1">
      <alignment vertical="center" wrapText="1"/>
    </xf>
    <xf numFmtId="0" fontId="0" fillId="0" borderId="29" xfId="0" applyBorder="1"/>
    <xf numFmtId="0" fontId="3" fillId="0" borderId="0" xfId="0" applyFont="1"/>
    <xf numFmtId="0" fontId="36" fillId="0" borderId="0" xfId="0" applyFont="1" applyAlignment="1">
      <alignment horizontal="center" wrapText="1"/>
    </xf>
    <xf numFmtId="0" fontId="19" fillId="0" borderId="0" xfId="0" applyFont="1" applyAlignment="1">
      <alignment wrapText="1"/>
    </xf>
    <xf numFmtId="0" fontId="36" fillId="0" borderId="0" xfId="0" applyFont="1" applyAlignment="1">
      <alignment horizontal="center"/>
    </xf>
    <xf numFmtId="0" fontId="19" fillId="0" borderId="0" xfId="0" applyFont="1"/>
    <xf numFmtId="0" fontId="36" fillId="0" borderId="0" xfId="0" applyFont="1"/>
    <xf numFmtId="0" fontId="13" fillId="0" borderId="0" xfId="0" applyFont="1" applyAlignment="1">
      <alignment horizontal="left" vertical="center" wrapText="1" indent="1"/>
    </xf>
    <xf numFmtId="0" fontId="13" fillId="0" borderId="0" xfId="1" applyNumberFormat="1" applyFont="1" applyBorder="1" applyAlignment="1" applyProtection="1">
      <alignment horizontal="left" vertical="center" wrapText="1" indent="1"/>
    </xf>
    <xf numFmtId="0" fontId="5" fillId="0" borderId="0" xfId="3" applyAlignment="1">
      <alignment horizontal="left" vertical="center" wrapText="1" indent="1"/>
    </xf>
    <xf numFmtId="0" fontId="13" fillId="0" borderId="0" xfId="0" applyFont="1" applyAlignment="1">
      <alignment horizontal="left" vertical="center" inden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4" fontId="12" fillId="2" borderId="6" xfId="0" applyNumberFormat="1" applyFont="1" applyFill="1" applyBorder="1" applyAlignment="1" applyProtection="1">
      <alignment horizontal="center"/>
      <protection locked="0"/>
    </xf>
    <xf numFmtId="14" fontId="12" fillId="2" borderId="7" xfId="0" applyNumberFormat="1" applyFont="1" applyFill="1" applyBorder="1" applyAlignment="1" applyProtection="1">
      <alignment horizontal="center"/>
      <protection locked="0"/>
    </xf>
    <xf numFmtId="14" fontId="12" fillId="2" borderId="8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left" indent="1"/>
    </xf>
    <xf numFmtId="0" fontId="22" fillId="0" borderId="1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right" vertical="center"/>
    </xf>
    <xf numFmtId="0" fontId="12" fillId="2" borderId="6" xfId="0" applyFont="1" applyFill="1" applyBorder="1" applyAlignment="1" applyProtection="1">
      <alignment horizontal="center"/>
      <protection locked="0"/>
    </xf>
    <xf numFmtId="0" fontId="12" fillId="2" borderId="7" xfId="0" applyFont="1" applyFill="1" applyBorder="1" applyAlignment="1" applyProtection="1">
      <alignment horizontal="center"/>
      <protection locked="0"/>
    </xf>
    <xf numFmtId="0" fontId="12" fillId="2" borderId="8" xfId="0" applyFont="1" applyFill="1" applyBorder="1" applyAlignment="1" applyProtection="1">
      <alignment horizontal="center"/>
      <protection locked="0"/>
    </xf>
    <xf numFmtId="0" fontId="20" fillId="3" borderId="9" xfId="0" applyFont="1" applyFill="1" applyBorder="1" applyAlignment="1">
      <alignment horizontal="left" indent="1"/>
    </xf>
    <xf numFmtId="0" fontId="20" fillId="3" borderId="10" xfId="0" applyFont="1" applyFill="1" applyBorder="1" applyAlignment="1">
      <alignment horizontal="left" indent="1"/>
    </xf>
    <xf numFmtId="0" fontId="20" fillId="3" borderId="11" xfId="0" applyFont="1" applyFill="1" applyBorder="1" applyAlignment="1">
      <alignment horizontal="left" indent="1"/>
    </xf>
    <xf numFmtId="0" fontId="8" fillId="0" borderId="0" xfId="0" applyFont="1" applyAlignment="1">
      <alignment horizontal="center" vertical="center" wrapText="1"/>
    </xf>
    <xf numFmtId="0" fontId="22" fillId="0" borderId="16" xfId="0" applyFont="1" applyBorder="1" applyAlignment="1">
      <alignment horizontal="center" vertical="center"/>
    </xf>
    <xf numFmtId="0" fontId="12" fillId="2" borderId="17" xfId="0" applyFont="1" applyFill="1" applyBorder="1" applyAlignment="1" applyProtection="1">
      <alignment horizontal="center" vertical="center"/>
      <protection locked="0"/>
    </xf>
    <xf numFmtId="0" fontId="5" fillId="2" borderId="6" xfId="3" applyFill="1" applyBorder="1" applyAlignment="1" applyProtection="1">
      <alignment horizontal="center"/>
      <protection locked="0"/>
    </xf>
    <xf numFmtId="0" fontId="23" fillId="2" borderId="7" xfId="3" applyFont="1" applyFill="1" applyBorder="1" applyAlignment="1" applyProtection="1">
      <alignment horizontal="center"/>
      <protection locked="0"/>
    </xf>
    <xf numFmtId="0" fontId="23" fillId="2" borderId="18" xfId="3" applyFont="1" applyFill="1" applyBorder="1" applyAlignment="1" applyProtection="1">
      <alignment horizontal="center"/>
      <protection locked="0"/>
    </xf>
    <xf numFmtId="0" fontId="12" fillId="2" borderId="17" xfId="0" applyFont="1" applyFill="1" applyBorder="1" applyAlignment="1" applyProtection="1">
      <alignment horizontal="center"/>
      <protection locked="0"/>
    </xf>
    <xf numFmtId="0" fontId="12" fillId="2" borderId="24" xfId="0" applyFont="1" applyFill="1" applyBorder="1" applyAlignment="1" applyProtection="1">
      <alignment horizontal="center"/>
      <protection locked="0"/>
    </xf>
    <xf numFmtId="0" fontId="22" fillId="0" borderId="15" xfId="0" applyFont="1" applyBorder="1" applyAlignment="1">
      <alignment horizontal="right" vertical="center" indent="1"/>
    </xf>
    <xf numFmtId="0" fontId="22" fillId="0" borderId="0" xfId="0" applyFont="1" applyAlignment="1">
      <alignment horizontal="right" vertical="center" indent="1"/>
    </xf>
    <xf numFmtId="0" fontId="22" fillId="0" borderId="16" xfId="0" applyFont="1" applyBorder="1" applyAlignment="1">
      <alignment horizontal="right" vertical="center" indent="1"/>
    </xf>
    <xf numFmtId="0" fontId="22" fillId="0" borderId="0" xfId="0" applyFont="1" applyAlignment="1">
      <alignment horizontal="right"/>
    </xf>
    <xf numFmtId="0" fontId="12" fillId="0" borderId="0" xfId="0" applyFont="1" applyAlignment="1">
      <alignment horizontal="left" vertical="center" indent="1"/>
    </xf>
    <xf numFmtId="0" fontId="24" fillId="0" borderId="0" xfId="0" applyFont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22" fillId="0" borderId="16" xfId="0" applyFont="1" applyBorder="1" applyAlignment="1">
      <alignment horizontal="right" vertical="center"/>
    </xf>
    <xf numFmtId="0" fontId="31" fillId="0" borderId="6" xfId="0" applyFont="1" applyBorder="1" applyAlignment="1">
      <alignment horizontal="left" vertical="center" indent="1"/>
    </xf>
    <xf numFmtId="0" fontId="31" fillId="0" borderId="7" xfId="0" applyFont="1" applyBorder="1" applyAlignment="1">
      <alignment horizontal="left" vertical="center" indent="1"/>
    </xf>
    <xf numFmtId="0" fontId="31" fillId="0" borderId="8" xfId="0" applyFont="1" applyBorder="1" applyAlignment="1">
      <alignment horizontal="left" vertical="center" indent="1"/>
    </xf>
    <xf numFmtId="0" fontId="31" fillId="0" borderId="25" xfId="0" applyFont="1" applyBorder="1" applyAlignment="1">
      <alignment horizontal="left" vertical="center" indent="1"/>
    </xf>
    <xf numFmtId="0" fontId="22" fillId="0" borderId="15" xfId="1" applyNumberFormat="1" applyFont="1" applyBorder="1" applyAlignment="1" applyProtection="1">
      <alignment horizontal="right" vertical="center" indent="1"/>
    </xf>
    <xf numFmtId="0" fontId="22" fillId="0" borderId="0" xfId="1" applyNumberFormat="1" applyFont="1" applyBorder="1" applyAlignment="1" applyProtection="1">
      <alignment horizontal="right" vertical="center" indent="1"/>
    </xf>
    <xf numFmtId="0" fontId="22" fillId="0" borderId="16" xfId="1" applyNumberFormat="1" applyFont="1" applyBorder="1" applyAlignment="1" applyProtection="1">
      <alignment horizontal="right" vertical="center" indent="1"/>
    </xf>
    <xf numFmtId="0" fontId="5" fillId="2" borderId="6" xfId="3" applyNumberFormat="1" applyFill="1" applyBorder="1" applyAlignment="1" applyProtection="1">
      <alignment horizontal="center" vertical="center"/>
      <protection locked="0"/>
    </xf>
    <xf numFmtId="0" fontId="15" fillId="2" borderId="7" xfId="1" applyNumberFormat="1" applyFont="1" applyFill="1" applyBorder="1" applyAlignment="1" applyProtection="1">
      <alignment horizontal="center" vertical="center"/>
      <protection locked="0"/>
    </xf>
    <xf numFmtId="0" fontId="15" fillId="2" borderId="8" xfId="1" applyNumberFormat="1" applyFont="1" applyFill="1" applyBorder="1" applyAlignment="1" applyProtection="1">
      <alignment horizontal="center" vertical="center"/>
      <protection locked="0"/>
    </xf>
    <xf numFmtId="0" fontId="21" fillId="4" borderId="6" xfId="0" applyFont="1" applyFill="1" applyBorder="1" applyAlignment="1">
      <alignment horizontal="left" vertical="center" indent="1"/>
    </xf>
    <xf numFmtId="0" fontId="21" fillId="4" borderId="7" xfId="0" applyFont="1" applyFill="1" applyBorder="1" applyAlignment="1">
      <alignment horizontal="left" vertical="center" indent="1"/>
    </xf>
    <xf numFmtId="0" fontId="21" fillId="4" borderId="8" xfId="0" applyFont="1" applyFill="1" applyBorder="1" applyAlignment="1">
      <alignment horizontal="left" vertical="center" indent="1"/>
    </xf>
    <xf numFmtId="0" fontId="12" fillId="4" borderId="6" xfId="0" applyFont="1" applyFill="1" applyBorder="1" applyAlignment="1">
      <alignment horizontal="left" vertical="center" indent="1"/>
    </xf>
    <xf numFmtId="0" fontId="12" fillId="4" borderId="7" xfId="0" applyFont="1" applyFill="1" applyBorder="1" applyAlignment="1">
      <alignment horizontal="left" vertical="center" indent="1"/>
    </xf>
    <xf numFmtId="0" fontId="12" fillId="4" borderId="8" xfId="0" applyFont="1" applyFill="1" applyBorder="1" applyAlignment="1">
      <alignment horizontal="left" vertical="center" indent="1"/>
    </xf>
    <xf numFmtId="0" fontId="31" fillId="0" borderId="9" xfId="0" applyFont="1" applyBorder="1" applyAlignment="1">
      <alignment horizontal="left" vertical="center" indent="1"/>
    </xf>
    <xf numFmtId="0" fontId="31" fillId="0" borderId="10" xfId="0" applyFont="1" applyBorder="1" applyAlignment="1">
      <alignment horizontal="left" vertical="center" indent="1"/>
    </xf>
    <xf numFmtId="0" fontId="31" fillId="0" borderId="11" xfId="0" applyFont="1" applyBorder="1" applyAlignment="1">
      <alignment horizontal="left" vertical="center" indent="1"/>
    </xf>
    <xf numFmtId="0" fontId="31" fillId="0" borderId="17" xfId="0" applyFont="1" applyBorder="1" applyAlignment="1">
      <alignment horizontal="left" vertical="center" indent="1"/>
    </xf>
    <xf numFmtId="0" fontId="35" fillId="4" borderId="6" xfId="0" applyFont="1" applyFill="1" applyBorder="1" applyAlignment="1">
      <alignment horizontal="right" vertical="center" indent="1"/>
    </xf>
    <xf numFmtId="0" fontId="35" fillId="4" borderId="7" xfId="0" applyFont="1" applyFill="1" applyBorder="1" applyAlignment="1">
      <alignment horizontal="right" vertical="center" indent="1"/>
    </xf>
    <xf numFmtId="0" fontId="35" fillId="4" borderId="8" xfId="0" applyFont="1" applyFill="1" applyBorder="1" applyAlignment="1">
      <alignment horizontal="right" vertical="center" indent="1"/>
    </xf>
    <xf numFmtId="0" fontId="36" fillId="4" borderId="17" xfId="0" applyFont="1" applyFill="1" applyBorder="1" applyAlignment="1">
      <alignment horizontal="left" vertical="center" indent="1"/>
    </xf>
    <xf numFmtId="0" fontId="35" fillId="4" borderId="17" xfId="0" applyFont="1" applyFill="1" applyBorder="1" applyAlignment="1">
      <alignment horizontal="right" vertical="center" indent="1"/>
    </xf>
    <xf numFmtId="0" fontId="36" fillId="4" borderId="17" xfId="1" applyNumberFormat="1" applyFont="1" applyFill="1" applyBorder="1" applyAlignment="1" applyProtection="1">
      <alignment horizontal="left" vertical="center" indent="1"/>
    </xf>
    <xf numFmtId="0" fontId="31" fillId="0" borderId="6" xfId="1" applyNumberFormat="1" applyFont="1" applyBorder="1" applyAlignment="1" applyProtection="1">
      <alignment horizontal="left" vertical="center" indent="1"/>
    </xf>
    <xf numFmtId="0" fontId="31" fillId="0" borderId="7" xfId="1" applyNumberFormat="1" applyFont="1" applyBorder="1" applyAlignment="1" applyProtection="1">
      <alignment horizontal="left" vertical="center" indent="1"/>
    </xf>
    <xf numFmtId="0" fontId="31" fillId="0" borderId="8" xfId="1" applyNumberFormat="1" applyFont="1" applyBorder="1" applyAlignment="1" applyProtection="1">
      <alignment horizontal="left" vertical="center" indent="1"/>
    </xf>
    <xf numFmtId="0" fontId="31" fillId="0" borderId="9" xfId="1" applyNumberFormat="1" applyFont="1" applyBorder="1" applyAlignment="1" applyProtection="1">
      <alignment horizontal="left" vertical="center" indent="1"/>
    </xf>
    <xf numFmtId="0" fontId="31" fillId="0" borderId="10" xfId="1" applyNumberFormat="1" applyFont="1" applyBorder="1" applyAlignment="1" applyProtection="1">
      <alignment horizontal="left" vertical="center" indent="1"/>
    </xf>
    <xf numFmtId="0" fontId="31" fillId="0" borderId="11" xfId="1" applyNumberFormat="1" applyFont="1" applyBorder="1" applyAlignment="1" applyProtection="1">
      <alignment horizontal="left" vertical="center" indent="1"/>
    </xf>
    <xf numFmtId="0" fontId="31" fillId="0" borderId="17" xfId="1" applyNumberFormat="1" applyFont="1" applyBorder="1" applyAlignment="1" applyProtection="1">
      <alignment horizontal="left" vertical="center" indent="1"/>
    </xf>
    <xf numFmtId="0" fontId="31" fillId="0" borderId="6" xfId="0" applyFont="1" applyBorder="1" applyAlignment="1">
      <alignment horizontal="left" vertical="center" wrapText="1" indent="1"/>
    </xf>
    <xf numFmtId="0" fontId="31" fillId="0" borderId="7" xfId="0" applyFont="1" applyBorder="1" applyAlignment="1">
      <alignment horizontal="left" vertical="center" wrapText="1" indent="1"/>
    </xf>
    <xf numFmtId="0" fontId="31" fillId="0" borderId="8" xfId="0" applyFont="1" applyBorder="1" applyAlignment="1">
      <alignment horizontal="left" vertical="center" wrapText="1" indent="1"/>
    </xf>
    <xf numFmtId="0" fontId="25" fillId="0" borderId="10" xfId="0" applyFont="1" applyBorder="1" applyAlignment="1">
      <alignment horizontal="left" vertical="center" indent="1"/>
    </xf>
    <xf numFmtId="0" fontId="31" fillId="0" borderId="0" xfId="0" applyFont="1" applyAlignment="1">
      <alignment horizontal="left" vertical="center" indent="1"/>
    </xf>
    <xf numFmtId="0" fontId="40" fillId="4" borderId="17" xfId="0" applyFont="1" applyFill="1" applyBorder="1" applyAlignment="1">
      <alignment horizontal="left" vertical="center" wrapText="1" indent="1"/>
    </xf>
    <xf numFmtId="0" fontId="40" fillId="4" borderId="6" xfId="0" applyFont="1" applyFill="1" applyBorder="1" applyAlignment="1">
      <alignment horizontal="left" vertical="center" indent="1"/>
    </xf>
    <xf numFmtId="0" fontId="40" fillId="4" borderId="7" xfId="0" applyFont="1" applyFill="1" applyBorder="1" applyAlignment="1">
      <alignment horizontal="left" vertical="center" indent="1"/>
    </xf>
    <xf numFmtId="0" fontId="40" fillId="4" borderId="8" xfId="0" applyFont="1" applyFill="1" applyBorder="1" applyAlignment="1">
      <alignment horizontal="left" vertical="center" indent="1"/>
    </xf>
    <xf numFmtId="0" fontId="31" fillId="2" borderId="6" xfId="0" applyFont="1" applyFill="1" applyBorder="1" applyAlignment="1" applyProtection="1">
      <alignment horizontal="center" vertical="center"/>
      <protection locked="0"/>
    </xf>
    <xf numFmtId="0" fontId="31" fillId="2" borderId="7" xfId="0" applyFont="1" applyFill="1" applyBorder="1" applyAlignment="1" applyProtection="1">
      <alignment horizontal="center" vertical="center"/>
      <protection locked="0"/>
    </xf>
    <xf numFmtId="0" fontId="31" fillId="2" borderId="8" xfId="0" applyFont="1" applyFill="1" applyBorder="1" applyAlignment="1" applyProtection="1">
      <alignment horizontal="center" vertical="center"/>
      <protection locked="0"/>
    </xf>
    <xf numFmtId="0" fontId="31" fillId="4" borderId="6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8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43" fillId="0" borderId="0" xfId="0" applyFont="1" applyAlignment="1">
      <alignment horizontal="left" wrapText="1"/>
    </xf>
    <xf numFmtId="0" fontId="21" fillId="4" borderId="6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8" fillId="5" borderId="25" xfId="0" applyFont="1" applyFill="1" applyBorder="1" applyAlignment="1" applyProtection="1">
      <alignment horizontal="center"/>
      <protection locked="0"/>
    </xf>
    <xf numFmtId="0" fontId="8" fillId="5" borderId="26" xfId="0" applyFont="1" applyFill="1" applyBorder="1" applyAlignment="1" applyProtection="1">
      <alignment horizontal="center"/>
      <protection locked="0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</cellXfs>
  <cellStyles count="4">
    <cellStyle name="Hiperlink" xfId="3" builtinId="8"/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8383252940840021"/>
          <c:y val="0.10460778548434091"/>
          <c:w val="0.47875019859805656"/>
          <c:h val="0.7162355614953628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'[1]Produtividade Docente'!$AG$15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'[1]Produtividade Docente'!$AG$16:$AG$25</c:f>
              <c:numCache>
                <c:formatCode>General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9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4</c:v>
                </c:pt>
                <c:pt idx="9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'[1]Produtividade Docente'!$AF$16:$AF$25</c15:sqref>
                        </c15:formulaRef>
                      </c:ext>
                    </c:extLst>
                    <c:strCache>
                      <c:ptCount val="10"/>
                      <c:pt idx="0">
                        <c:v>Publicação em Periódicos Científicos e Técnicos Especializados (Indexados) no exterior e/ou no Brasil</c:v>
                      </c:pt>
                      <c:pt idx="1">
                        <c:v>Edição ou organização, tradução e autoria de livros (não considerar anais de eventos científicos)</c:v>
                      </c:pt>
                      <c:pt idx="2">
                        <c:v>Publicação de trabalhos em eventos científicos</c:v>
                      </c:pt>
                      <c:pt idx="3">
                        <c:v>Apresentação de trabalho em eventos científicos ou técnicos (congressos, simpósios, encontros, workshop, etc.)</c:v>
                      </c:pt>
                      <c:pt idx="4">
                        <c:v>Produção Técnica</c:v>
                      </c:pt>
                      <c:pt idx="5">
                        <c:v>Produção cultural e artística</c:v>
                      </c:pt>
                      <c:pt idx="6">
                        <c:v>Projetos de Pesquisa Científica e/ou desenvolvimento tecnológico e inovação</c:v>
                      </c:pt>
                      <c:pt idx="7">
                        <c:v>Participação em Conselhos e Comissões</c:v>
                      </c:pt>
                      <c:pt idx="8">
                        <c:v>Formação de Recursos Humanos</c:v>
                      </c:pt>
                      <c:pt idx="9">
                        <c:v>Atividades Administrativas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BADB-49BC-BFC1-85856040D9E3}"/>
            </c:ext>
          </c:extLst>
        </c:ser>
        <c:ser>
          <c:idx val="1"/>
          <c:order val="1"/>
          <c:tx>
            <c:strRef>
              <c:f>'[1]Produtividade Docente'!$AH$15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'[1]Produtividade Docente'!$AH$16:$AH$25</c:f>
              <c:numCache>
                <c:formatCode>General</c:formatCode>
                <c:ptCount val="10"/>
                <c:pt idx="0">
                  <c:v>2</c:v>
                </c:pt>
                <c:pt idx="1">
                  <c:v>0</c:v>
                </c:pt>
                <c:pt idx="2">
                  <c:v>10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4</c:v>
                </c:pt>
                <c:pt idx="9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'[1]Produtividade Docente'!$AF$16:$AF$25</c15:sqref>
                        </c15:formulaRef>
                      </c:ext>
                    </c:extLst>
                    <c:strCache>
                      <c:ptCount val="10"/>
                      <c:pt idx="0">
                        <c:v>Publicação em Periódicos Científicos e Técnicos Especializados (Indexados) no exterior e/ou no Brasil</c:v>
                      </c:pt>
                      <c:pt idx="1">
                        <c:v>Edição ou organização, tradução e autoria de livros (não considerar anais de eventos científicos)</c:v>
                      </c:pt>
                      <c:pt idx="2">
                        <c:v>Publicação de trabalhos em eventos científicos</c:v>
                      </c:pt>
                      <c:pt idx="3">
                        <c:v>Apresentação de trabalho em eventos científicos ou técnicos (congressos, simpósios, encontros, workshop, etc.)</c:v>
                      </c:pt>
                      <c:pt idx="4">
                        <c:v>Produção Técnica</c:v>
                      </c:pt>
                      <c:pt idx="5">
                        <c:v>Produção cultural e artística</c:v>
                      </c:pt>
                      <c:pt idx="6">
                        <c:v>Projetos de Pesquisa Científica e/ou desenvolvimento tecnológico e inovação</c:v>
                      </c:pt>
                      <c:pt idx="7">
                        <c:v>Participação em Conselhos e Comissões</c:v>
                      </c:pt>
                      <c:pt idx="8">
                        <c:v>Formação de Recursos Humanos</c:v>
                      </c:pt>
                      <c:pt idx="9">
                        <c:v>Atividades Administrativas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BADB-49BC-BFC1-85856040D9E3}"/>
            </c:ext>
          </c:extLst>
        </c:ser>
        <c:ser>
          <c:idx val="2"/>
          <c:order val="2"/>
          <c:tx>
            <c:strRef>
              <c:f>'[1]Produtividade Docente'!$AI$15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'[1]Produtividade Docente'!$AI$16:$AI$25</c:f>
              <c:numCache>
                <c:formatCode>General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4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'[1]Produtividade Docente'!$AF$16:$AF$25</c15:sqref>
                        </c15:formulaRef>
                      </c:ext>
                    </c:extLst>
                    <c:strCache>
                      <c:ptCount val="10"/>
                      <c:pt idx="0">
                        <c:v>Publicação em Periódicos Científicos e Técnicos Especializados (Indexados) no exterior e/ou no Brasil</c:v>
                      </c:pt>
                      <c:pt idx="1">
                        <c:v>Edição ou organização, tradução e autoria de livros (não considerar anais de eventos científicos)</c:v>
                      </c:pt>
                      <c:pt idx="2">
                        <c:v>Publicação de trabalhos em eventos científicos</c:v>
                      </c:pt>
                      <c:pt idx="3">
                        <c:v>Apresentação de trabalho em eventos científicos ou técnicos (congressos, simpósios, encontros, workshop, etc.)</c:v>
                      </c:pt>
                      <c:pt idx="4">
                        <c:v>Produção Técnica</c:v>
                      </c:pt>
                      <c:pt idx="5">
                        <c:v>Produção cultural e artística</c:v>
                      </c:pt>
                      <c:pt idx="6">
                        <c:v>Projetos de Pesquisa Científica e/ou desenvolvimento tecnológico e inovação</c:v>
                      </c:pt>
                      <c:pt idx="7">
                        <c:v>Participação em Conselhos e Comissões</c:v>
                      </c:pt>
                      <c:pt idx="8">
                        <c:v>Formação de Recursos Humanos</c:v>
                      </c:pt>
                      <c:pt idx="9">
                        <c:v>Atividades Administrativas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BADB-49BC-BFC1-85856040D9E3}"/>
            </c:ext>
          </c:extLst>
        </c:ser>
        <c:ser>
          <c:idx val="3"/>
          <c:order val="3"/>
          <c:tx>
            <c:strRef>
              <c:f>'[1]Produtividade Docente'!$AJ$15</c:f>
              <c:strCache>
                <c:ptCount val="1"/>
                <c:pt idx="0">
                  <c:v>Triênio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'[1]Produtividade Docente'!$AJ$16:$AJ$25</c:f>
              <c:numCache>
                <c:formatCode>General</c:formatCode>
                <c:ptCount val="10"/>
                <c:pt idx="0">
                  <c:v>0.25912838633686691</c:v>
                </c:pt>
                <c:pt idx="1">
                  <c:v>5.3003533568904596E-2</c:v>
                </c:pt>
                <c:pt idx="2">
                  <c:v>0.16254416961130741</c:v>
                </c:pt>
                <c:pt idx="3">
                  <c:v>6.9493521790341573E-2</c:v>
                </c:pt>
                <c:pt idx="4">
                  <c:v>0.11778563015312132</c:v>
                </c:pt>
                <c:pt idx="5">
                  <c:v>0</c:v>
                </c:pt>
                <c:pt idx="6">
                  <c:v>0.28268551236749118</c:v>
                </c:pt>
                <c:pt idx="7">
                  <c:v>1.884570082449941E-2</c:v>
                </c:pt>
                <c:pt idx="8">
                  <c:v>3.6513545347467612E-2</c:v>
                </c:pt>
                <c:pt idx="9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'[1]Produtividade Docente'!$AF$16:$AF$25</c15:sqref>
                        </c15:formulaRef>
                      </c:ext>
                    </c:extLst>
                    <c:strCache>
                      <c:ptCount val="10"/>
                      <c:pt idx="0">
                        <c:v>Publicação em Periódicos Científicos e Técnicos Especializados (Indexados) no exterior e/ou no Brasil</c:v>
                      </c:pt>
                      <c:pt idx="1">
                        <c:v>Edição ou organização, tradução e autoria de livros (não considerar anais de eventos científicos)</c:v>
                      </c:pt>
                      <c:pt idx="2">
                        <c:v>Publicação de trabalhos em eventos científicos</c:v>
                      </c:pt>
                      <c:pt idx="3">
                        <c:v>Apresentação de trabalho em eventos científicos ou técnicos (congressos, simpósios, encontros, workshop, etc.)</c:v>
                      </c:pt>
                      <c:pt idx="4">
                        <c:v>Produção Técnica</c:v>
                      </c:pt>
                      <c:pt idx="5">
                        <c:v>Produção cultural e artística</c:v>
                      </c:pt>
                      <c:pt idx="6">
                        <c:v>Projetos de Pesquisa Científica e/ou desenvolvimento tecnológico e inovação</c:v>
                      </c:pt>
                      <c:pt idx="7">
                        <c:v>Participação em Conselhos e Comissões</c:v>
                      </c:pt>
                      <c:pt idx="8">
                        <c:v>Formação de Recursos Humanos</c:v>
                      </c:pt>
                      <c:pt idx="9">
                        <c:v>Atividades Administrativas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BADB-49BC-BFC1-85856040D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6"/>
        <c:axId val="745858736"/>
        <c:axId val="745854800"/>
      </c:barChart>
      <c:catAx>
        <c:axId val="7458587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745854800"/>
        <c:crosses val="autoZero"/>
        <c:auto val="1"/>
        <c:lblAlgn val="ctr"/>
        <c:lblOffset val="100"/>
        <c:noMultiLvlLbl val="0"/>
      </c:catAx>
      <c:valAx>
        <c:axId val="74585480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745858736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paperSize="9"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 sz="1050" b="1" i="0" baseline="0">
                <a:effectLst/>
              </a:rPr>
              <a:t>Formação de recursos humanos</a:t>
            </a:r>
            <a:endParaRPr lang="pt-BR" sz="1050">
              <a:effectLst/>
            </a:endParaRPr>
          </a:p>
        </c:rich>
      </c:tx>
      <c:layout>
        <c:manualLayout>
          <c:xMode val="edge"/>
          <c:yMode val="edge"/>
          <c:x val="0.40999170008501395"/>
          <c:y val="3.159378347396310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49843622664875853"/>
          <c:y val="0.10460778548434091"/>
          <c:w val="0.46414644574534686"/>
          <c:h val="0.7465445312983789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'[1]Produtividade Docente'!$AG$47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'[1]Produtividade Docente'!$AG$133:$AG$144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'[1]Produtividade Docente'!$AF$133:$AF$144</c15:sqref>
                        </c15:formulaRef>
                      </c:ext>
                    </c:extLst>
                    <c:strCache>
                      <c:ptCount val="12"/>
                      <c:pt idx="0">
                        <c:v>Orientação de Tese de doutorado concluída</c:v>
                      </c:pt>
                      <c:pt idx="1">
                        <c:v>Orientação de Dissertação de mestrado concluída</c:v>
                      </c:pt>
                      <c:pt idx="2">
                        <c:v>Co-orientação de Tese de doutorado concluída</c:v>
                      </c:pt>
                      <c:pt idx="3">
                        <c:v>Co-orientação de Dissertação de mestrado concluída</c:v>
                      </c:pt>
                      <c:pt idx="4">
                        <c:v>Orientação de TCC/Monografia de especialização lato sensu concluída (máximo 04 por ano)</c:v>
                      </c:pt>
                      <c:pt idx="5">
                        <c:v>Co-orientação de TCC/Monografia de especialização lato sensu concluída (máximo 04 por ano)</c:v>
                      </c:pt>
                      <c:pt idx="6">
                        <c:v>Orientação de Iniciação Científica concluída vinculada às agências de fomentos estadual ou federal (máximo 05 por ano) </c:v>
                      </c:pt>
                      <c:pt idx="7">
                        <c:v>Orientação de Iniciação Científica/Tecnológica/Iniciação à Docência concluída vinculada ao PIBIC/PIBIT/PIBID - UNIFEB (máximo 05 por ano)</c:v>
                      </c:pt>
                      <c:pt idx="8">
                        <c:v>Co-orientação de Iniciação Científica concluida (máximo 05 por ano)</c:v>
                      </c:pt>
                      <c:pt idx="9">
                        <c:v>Orientação de TCC/Monografia de graduação concluída (máximo 05 por ano)</c:v>
                      </c:pt>
                      <c:pt idx="10">
                        <c:v>Co-orientação de TCC/Monografia de graduação concluída (máximo 05 por ano)</c:v>
                      </c:pt>
                      <c:pt idx="11">
                        <c:v>Orientação de Monitoria (máximo 04 por ano)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474-4BB0-8001-0EA35D0D8FE0}"/>
            </c:ext>
          </c:extLst>
        </c:ser>
        <c:ser>
          <c:idx val="1"/>
          <c:order val="1"/>
          <c:tx>
            <c:strRef>
              <c:f>'[1]Produtividade Docente'!$AH$47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'[1]Produtividade Docente'!$AH$133:$AH$144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'[1]Produtividade Docente'!$AF$133:$AF$144</c15:sqref>
                        </c15:formulaRef>
                      </c:ext>
                    </c:extLst>
                    <c:strCache>
                      <c:ptCount val="12"/>
                      <c:pt idx="0">
                        <c:v>Orientação de Tese de doutorado concluída</c:v>
                      </c:pt>
                      <c:pt idx="1">
                        <c:v>Orientação de Dissertação de mestrado concluída</c:v>
                      </c:pt>
                      <c:pt idx="2">
                        <c:v>Co-orientação de Tese de doutorado concluída</c:v>
                      </c:pt>
                      <c:pt idx="3">
                        <c:v>Co-orientação de Dissertação de mestrado concluída</c:v>
                      </c:pt>
                      <c:pt idx="4">
                        <c:v>Orientação de TCC/Monografia de especialização lato sensu concluída (máximo 04 por ano)</c:v>
                      </c:pt>
                      <c:pt idx="5">
                        <c:v>Co-orientação de TCC/Monografia de especialização lato sensu concluída (máximo 04 por ano)</c:v>
                      </c:pt>
                      <c:pt idx="6">
                        <c:v>Orientação de Iniciação Científica concluída vinculada às agências de fomentos estadual ou federal (máximo 05 por ano) </c:v>
                      </c:pt>
                      <c:pt idx="7">
                        <c:v>Orientação de Iniciação Científica/Tecnológica/Iniciação à Docência concluída vinculada ao PIBIC/PIBIT/PIBID - UNIFEB (máximo 05 por ano)</c:v>
                      </c:pt>
                      <c:pt idx="8">
                        <c:v>Co-orientação de Iniciação Científica concluida (máximo 05 por ano)</c:v>
                      </c:pt>
                      <c:pt idx="9">
                        <c:v>Orientação de TCC/Monografia de graduação concluída (máximo 05 por ano)</c:v>
                      </c:pt>
                      <c:pt idx="10">
                        <c:v>Co-orientação de TCC/Monografia de graduação concluída (máximo 05 por ano)</c:v>
                      </c:pt>
                      <c:pt idx="11">
                        <c:v>Orientação de Monitoria (máximo 04 por ano)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E474-4BB0-8001-0EA35D0D8FE0}"/>
            </c:ext>
          </c:extLst>
        </c:ser>
        <c:ser>
          <c:idx val="2"/>
          <c:order val="2"/>
          <c:tx>
            <c:strRef>
              <c:f>'[1]Produtividade Docente'!$AI$47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'[1]Produtividade Docente'!$AI$133:$AI$144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'[1]Produtividade Docente'!$AF$133:$AF$144</c15:sqref>
                        </c15:formulaRef>
                      </c:ext>
                    </c:extLst>
                    <c:strCache>
                      <c:ptCount val="12"/>
                      <c:pt idx="0">
                        <c:v>Orientação de Tese de doutorado concluída</c:v>
                      </c:pt>
                      <c:pt idx="1">
                        <c:v>Orientação de Dissertação de mestrado concluída</c:v>
                      </c:pt>
                      <c:pt idx="2">
                        <c:v>Co-orientação de Tese de doutorado concluída</c:v>
                      </c:pt>
                      <c:pt idx="3">
                        <c:v>Co-orientação de Dissertação de mestrado concluída</c:v>
                      </c:pt>
                      <c:pt idx="4">
                        <c:v>Orientação de TCC/Monografia de especialização lato sensu concluída (máximo 04 por ano)</c:v>
                      </c:pt>
                      <c:pt idx="5">
                        <c:v>Co-orientação de TCC/Monografia de especialização lato sensu concluída (máximo 04 por ano)</c:v>
                      </c:pt>
                      <c:pt idx="6">
                        <c:v>Orientação de Iniciação Científica concluída vinculada às agências de fomentos estadual ou federal (máximo 05 por ano) </c:v>
                      </c:pt>
                      <c:pt idx="7">
                        <c:v>Orientação de Iniciação Científica/Tecnológica/Iniciação à Docência concluída vinculada ao PIBIC/PIBIT/PIBID - UNIFEB (máximo 05 por ano)</c:v>
                      </c:pt>
                      <c:pt idx="8">
                        <c:v>Co-orientação de Iniciação Científica concluida (máximo 05 por ano)</c:v>
                      </c:pt>
                      <c:pt idx="9">
                        <c:v>Orientação de TCC/Monografia de graduação concluída (máximo 05 por ano)</c:v>
                      </c:pt>
                      <c:pt idx="10">
                        <c:v>Co-orientação de TCC/Monografia de graduação concluída (máximo 05 por ano)</c:v>
                      </c:pt>
                      <c:pt idx="11">
                        <c:v>Orientação de Monitoria (máximo 04 por ano)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E474-4BB0-8001-0EA35D0D8FE0}"/>
            </c:ext>
          </c:extLst>
        </c:ser>
        <c:ser>
          <c:idx val="3"/>
          <c:order val="3"/>
          <c:tx>
            <c:strRef>
              <c:f>'[1]Produtividade Docente'!$AJ$47</c:f>
              <c:strCache>
                <c:ptCount val="1"/>
                <c:pt idx="0">
                  <c:v>Triênio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'[1]Produtividade Docente'!$AJ$133:$AJ$144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0.4838709677419355</c:v>
                </c:pt>
                <c:pt idx="9">
                  <c:v>0.12903225806451613</c:v>
                </c:pt>
                <c:pt idx="10">
                  <c:v>0.38709677419354838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'[1]Produtividade Docente'!$AF$133:$AF$144</c15:sqref>
                        </c15:formulaRef>
                      </c:ext>
                    </c:extLst>
                    <c:strCache>
                      <c:ptCount val="12"/>
                      <c:pt idx="0">
                        <c:v>Orientação de Tese de doutorado concluída</c:v>
                      </c:pt>
                      <c:pt idx="1">
                        <c:v>Orientação de Dissertação de mestrado concluída</c:v>
                      </c:pt>
                      <c:pt idx="2">
                        <c:v>Co-orientação de Tese de doutorado concluída</c:v>
                      </c:pt>
                      <c:pt idx="3">
                        <c:v>Co-orientação de Dissertação de mestrado concluída</c:v>
                      </c:pt>
                      <c:pt idx="4">
                        <c:v>Orientação de TCC/Monografia de especialização lato sensu concluída (máximo 04 por ano)</c:v>
                      </c:pt>
                      <c:pt idx="5">
                        <c:v>Co-orientação de TCC/Monografia de especialização lato sensu concluída (máximo 04 por ano)</c:v>
                      </c:pt>
                      <c:pt idx="6">
                        <c:v>Orientação de Iniciação Científica concluída vinculada às agências de fomentos estadual ou federal (máximo 05 por ano) </c:v>
                      </c:pt>
                      <c:pt idx="7">
                        <c:v>Orientação de Iniciação Científica/Tecnológica/Iniciação à Docência concluída vinculada ao PIBIC/PIBIT/PIBID - UNIFEB (máximo 05 por ano)</c:v>
                      </c:pt>
                      <c:pt idx="8">
                        <c:v>Co-orientação de Iniciação Científica concluida (máximo 05 por ano)</c:v>
                      </c:pt>
                      <c:pt idx="9">
                        <c:v>Orientação de TCC/Monografia de graduação concluída (máximo 05 por ano)</c:v>
                      </c:pt>
                      <c:pt idx="10">
                        <c:v>Co-orientação de TCC/Monografia de graduação concluída (máximo 05 por ano)</c:v>
                      </c:pt>
                      <c:pt idx="11">
                        <c:v>Orientação de Monitoria (máximo 04 por ano)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E474-4BB0-8001-0EA35D0D8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6"/>
        <c:axId val="745858736"/>
        <c:axId val="745854800"/>
      </c:barChart>
      <c:catAx>
        <c:axId val="7458587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745854800"/>
        <c:crosses val="autoZero"/>
        <c:auto val="1"/>
        <c:lblAlgn val="ctr"/>
        <c:lblOffset val="100"/>
        <c:noMultiLvlLbl val="0"/>
      </c:catAx>
      <c:valAx>
        <c:axId val="745854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Número da Produção</a:t>
                </a:r>
              </a:p>
            </c:rich>
          </c:tx>
          <c:layout>
            <c:manualLayout>
              <c:xMode val="edge"/>
              <c:yMode val="edge"/>
              <c:x val="0.62566528416898592"/>
              <c:y val="0.929407090901296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745858736"/>
        <c:crosses val="autoZero"/>
        <c:crossBetween val="between"/>
        <c:majorUnit val="0.1"/>
        <c:min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paperSize="9"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 sz="1050" b="1" i="0" baseline="0">
                <a:effectLst/>
              </a:rPr>
              <a:t>Atividades administrativas</a:t>
            </a:r>
            <a:endParaRPr lang="pt-BR" sz="1050">
              <a:effectLst/>
            </a:endParaRPr>
          </a:p>
        </c:rich>
      </c:tx>
      <c:layout>
        <c:manualLayout>
          <c:xMode val="edge"/>
          <c:yMode val="edge"/>
          <c:x val="0.4148499485730277"/>
          <c:y val="3.81633965445789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9842343695029324"/>
          <c:y val="0.10460778548434091"/>
          <c:w val="0.76415923544381226"/>
          <c:h val="0.6797188656907147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'[1]Produtividade Docente'!$AG$47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'[1]Produtividade Docente'!$AG$148:$AG$152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'[1]Produtividade Docente'!$AF$148:$AF$152</c15:sqref>
                        </c15:formulaRef>
                      </c:ext>
                    </c:extLst>
                    <c:strCache>
                      <c:ptCount val="5"/>
                      <c:pt idx="0">
                        <c:v>Reitoria</c:v>
                      </c:pt>
                      <c:pt idx="1">
                        <c:v>Pró-Reitorias</c:v>
                      </c:pt>
                      <c:pt idx="2">
                        <c:v>Procurador Institucional</c:v>
                      </c:pt>
                      <c:pt idx="3">
                        <c:v>Coordenação de Área</c:v>
                      </c:pt>
                      <c:pt idx="4">
                        <c:v>Coordenação de Curso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19B1-4816-A57E-444B4AB5CD84}"/>
            </c:ext>
          </c:extLst>
        </c:ser>
        <c:ser>
          <c:idx val="1"/>
          <c:order val="1"/>
          <c:tx>
            <c:strRef>
              <c:f>'[1]Produtividade Docente'!$AH$47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'[1]Produtividade Docente'!$AH$148:$AH$152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'[1]Produtividade Docente'!$AF$148:$AF$152</c15:sqref>
                        </c15:formulaRef>
                      </c:ext>
                    </c:extLst>
                    <c:strCache>
                      <c:ptCount val="5"/>
                      <c:pt idx="0">
                        <c:v>Reitoria</c:v>
                      </c:pt>
                      <c:pt idx="1">
                        <c:v>Pró-Reitorias</c:v>
                      </c:pt>
                      <c:pt idx="2">
                        <c:v>Procurador Institucional</c:v>
                      </c:pt>
                      <c:pt idx="3">
                        <c:v>Coordenação de Área</c:v>
                      </c:pt>
                      <c:pt idx="4">
                        <c:v>Coordenação de Curso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19B1-4816-A57E-444B4AB5CD84}"/>
            </c:ext>
          </c:extLst>
        </c:ser>
        <c:ser>
          <c:idx val="2"/>
          <c:order val="2"/>
          <c:tx>
            <c:strRef>
              <c:f>'[1]Produtividade Docente'!$AI$47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'[1]Produtividade Docente'!$AI$148:$AI$152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'[1]Produtividade Docente'!$AF$148:$AF$152</c15:sqref>
                        </c15:formulaRef>
                      </c:ext>
                    </c:extLst>
                    <c:strCache>
                      <c:ptCount val="5"/>
                      <c:pt idx="0">
                        <c:v>Reitoria</c:v>
                      </c:pt>
                      <c:pt idx="1">
                        <c:v>Pró-Reitorias</c:v>
                      </c:pt>
                      <c:pt idx="2">
                        <c:v>Procurador Institucional</c:v>
                      </c:pt>
                      <c:pt idx="3">
                        <c:v>Coordenação de Área</c:v>
                      </c:pt>
                      <c:pt idx="4">
                        <c:v>Coordenação de Curso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19B1-4816-A57E-444B4AB5CD84}"/>
            </c:ext>
          </c:extLst>
        </c:ser>
        <c:ser>
          <c:idx val="3"/>
          <c:order val="3"/>
          <c:tx>
            <c:strRef>
              <c:f>'[1]Produtividade Docente'!$AJ$47</c:f>
              <c:strCache>
                <c:ptCount val="1"/>
                <c:pt idx="0">
                  <c:v>Triênio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'[1]Produtividade Docente'!$AJ$148:$AJ$152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'[1]Produtividade Docente'!$AF$148:$AF$152</c15:sqref>
                        </c15:formulaRef>
                      </c:ext>
                    </c:extLst>
                    <c:strCache>
                      <c:ptCount val="5"/>
                      <c:pt idx="0">
                        <c:v>Reitoria</c:v>
                      </c:pt>
                      <c:pt idx="1">
                        <c:v>Pró-Reitorias</c:v>
                      </c:pt>
                      <c:pt idx="2">
                        <c:v>Procurador Institucional</c:v>
                      </c:pt>
                      <c:pt idx="3">
                        <c:v>Coordenação de Área</c:v>
                      </c:pt>
                      <c:pt idx="4">
                        <c:v>Coordenação de Curso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19B1-4816-A57E-444B4AB5C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6"/>
        <c:axId val="745858736"/>
        <c:axId val="745854800"/>
      </c:barChart>
      <c:catAx>
        <c:axId val="7458587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745854800"/>
        <c:crosses val="autoZero"/>
        <c:auto val="1"/>
        <c:lblAlgn val="ctr"/>
        <c:lblOffset val="100"/>
        <c:noMultiLvlLbl val="0"/>
      </c:catAx>
      <c:valAx>
        <c:axId val="74585480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Número da Produção</a:t>
                </a:r>
              </a:p>
            </c:rich>
          </c:tx>
          <c:layout>
            <c:manualLayout>
              <c:xMode val="edge"/>
              <c:yMode val="edge"/>
              <c:x val="0.53586729797979793"/>
              <c:y val="0.898832962962963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745858736"/>
        <c:crosses val="autoZero"/>
        <c:crossBetween val="between"/>
        <c:majorUnit val="0.1"/>
        <c:min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Publicação em periódicos científicos e técnicos especializados</a:t>
            </a:r>
          </a:p>
        </c:rich>
      </c:tx>
      <c:layout>
        <c:manualLayout>
          <c:xMode val="edge"/>
          <c:yMode val="edge"/>
          <c:x val="0.25184911672434768"/>
          <c:y val="3.81633965445789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30541458228683399"/>
          <c:y val="0.10460778548434091"/>
          <c:w val="0.65716809169338941"/>
          <c:h val="0.6860484635427831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'[1]Produtividade Docente'!$AG$47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'[1]Produtividade Docente'!$AG$48:$AG$54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'[1]Produtividade Docente'!$AF$48:$AF$54</c15:sqref>
                        </c15:formulaRef>
                      </c:ext>
                    </c:extLst>
                    <c:strCache>
                      <c:ptCount val="7"/>
                      <c:pt idx="0">
                        <c:v>Publicação em Periódico Qualis A1</c:v>
                      </c:pt>
                      <c:pt idx="1">
                        <c:v>Publicação em Periódico Qualis A2</c:v>
                      </c:pt>
                      <c:pt idx="2">
                        <c:v>Publicação em Periódico Qualis B1</c:v>
                      </c:pt>
                      <c:pt idx="3">
                        <c:v>Publicação em Periódico Qualis B2</c:v>
                      </c:pt>
                      <c:pt idx="4">
                        <c:v>Publicação em Periódico Qualis B3</c:v>
                      </c:pt>
                      <c:pt idx="5">
                        <c:v>Publicação em Periódico Qualis B4 / B5</c:v>
                      </c:pt>
                      <c:pt idx="6">
                        <c:v>Publicação em Periódico Qualis C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B372-469C-A37D-9CF0817CE2DE}"/>
            </c:ext>
          </c:extLst>
        </c:ser>
        <c:ser>
          <c:idx val="1"/>
          <c:order val="1"/>
          <c:tx>
            <c:strRef>
              <c:f>'[1]Produtividade Docente'!$AH$47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'[1]Produtividade Docente'!$AH$48:$AH$54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'[1]Produtividade Docente'!$AF$48:$AF$54</c15:sqref>
                        </c15:formulaRef>
                      </c:ext>
                    </c:extLst>
                    <c:strCache>
                      <c:ptCount val="7"/>
                      <c:pt idx="0">
                        <c:v>Publicação em Periódico Qualis A1</c:v>
                      </c:pt>
                      <c:pt idx="1">
                        <c:v>Publicação em Periódico Qualis A2</c:v>
                      </c:pt>
                      <c:pt idx="2">
                        <c:v>Publicação em Periódico Qualis B1</c:v>
                      </c:pt>
                      <c:pt idx="3">
                        <c:v>Publicação em Periódico Qualis B2</c:v>
                      </c:pt>
                      <c:pt idx="4">
                        <c:v>Publicação em Periódico Qualis B3</c:v>
                      </c:pt>
                      <c:pt idx="5">
                        <c:v>Publicação em Periódico Qualis B4 / B5</c:v>
                      </c:pt>
                      <c:pt idx="6">
                        <c:v>Publicação em Periódico Qualis C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B372-469C-A37D-9CF0817CE2DE}"/>
            </c:ext>
          </c:extLst>
        </c:ser>
        <c:ser>
          <c:idx val="2"/>
          <c:order val="2"/>
          <c:tx>
            <c:strRef>
              <c:f>'[1]Produtividade Docente'!$AI$47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'[1]Produtividade Docente'!$AI$48:$AI$54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'[1]Produtividade Docente'!$AF$48:$AF$54</c15:sqref>
                        </c15:formulaRef>
                      </c:ext>
                    </c:extLst>
                    <c:strCache>
                      <c:ptCount val="7"/>
                      <c:pt idx="0">
                        <c:v>Publicação em Periódico Qualis A1</c:v>
                      </c:pt>
                      <c:pt idx="1">
                        <c:v>Publicação em Periódico Qualis A2</c:v>
                      </c:pt>
                      <c:pt idx="2">
                        <c:v>Publicação em Periódico Qualis B1</c:v>
                      </c:pt>
                      <c:pt idx="3">
                        <c:v>Publicação em Periódico Qualis B2</c:v>
                      </c:pt>
                      <c:pt idx="4">
                        <c:v>Publicação em Periódico Qualis B3</c:v>
                      </c:pt>
                      <c:pt idx="5">
                        <c:v>Publicação em Periódico Qualis B4 / B5</c:v>
                      </c:pt>
                      <c:pt idx="6">
                        <c:v>Publicação em Periódico Qualis C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B372-469C-A37D-9CF0817CE2DE}"/>
            </c:ext>
          </c:extLst>
        </c:ser>
        <c:ser>
          <c:idx val="3"/>
          <c:order val="3"/>
          <c:tx>
            <c:strRef>
              <c:f>'[1]Produtividade Docente'!$AJ$47</c:f>
              <c:strCache>
                <c:ptCount val="1"/>
                <c:pt idx="0">
                  <c:v>Triênio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'[1]Produtividade Docente'!$AJ$48:$AJ$54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0.72727272727272729</c:v>
                </c:pt>
                <c:pt idx="3">
                  <c:v>0</c:v>
                </c:pt>
                <c:pt idx="4">
                  <c:v>0</c:v>
                </c:pt>
                <c:pt idx="5">
                  <c:v>0.27272727272727271</c:v>
                </c:pt>
                <c:pt idx="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'[1]Produtividade Docente'!$AF$48:$AF$54</c15:sqref>
                        </c15:formulaRef>
                      </c:ext>
                    </c:extLst>
                    <c:strCache>
                      <c:ptCount val="7"/>
                      <c:pt idx="0">
                        <c:v>Publicação em Periódico Qualis A1</c:v>
                      </c:pt>
                      <c:pt idx="1">
                        <c:v>Publicação em Periódico Qualis A2</c:v>
                      </c:pt>
                      <c:pt idx="2">
                        <c:v>Publicação em Periódico Qualis B1</c:v>
                      </c:pt>
                      <c:pt idx="3">
                        <c:v>Publicação em Periódico Qualis B2</c:v>
                      </c:pt>
                      <c:pt idx="4">
                        <c:v>Publicação em Periódico Qualis B3</c:v>
                      </c:pt>
                      <c:pt idx="5">
                        <c:v>Publicação em Periódico Qualis B4 / B5</c:v>
                      </c:pt>
                      <c:pt idx="6">
                        <c:v>Publicação em Periódico Qualis C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B372-469C-A37D-9CF0817CE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6"/>
        <c:axId val="745858736"/>
        <c:axId val="745854800"/>
      </c:barChart>
      <c:catAx>
        <c:axId val="7458587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745854800"/>
        <c:crosses val="autoZero"/>
        <c:auto val="1"/>
        <c:lblAlgn val="ctr"/>
        <c:lblOffset val="100"/>
        <c:noMultiLvlLbl val="0"/>
      </c:catAx>
      <c:valAx>
        <c:axId val="74585480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Número da Produção</a:t>
                </a:r>
              </a:p>
            </c:rich>
          </c:tx>
          <c:layout>
            <c:manualLayout>
              <c:xMode val="edge"/>
              <c:yMode val="edge"/>
              <c:x val="0.55431398632168416"/>
              <c:y val="0.905208663799057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745858736"/>
        <c:crosses val="autoZero"/>
        <c:crossBetween val="between"/>
        <c:majorUnit val="0.1"/>
        <c:min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Edição ou organização, tradução e autoria de livros</a:t>
            </a:r>
          </a:p>
        </c:rich>
      </c:tx>
      <c:layout>
        <c:manualLayout>
          <c:xMode val="edge"/>
          <c:yMode val="edge"/>
          <c:x val="0.29564474275593644"/>
          <c:y val="3.81633965445789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33784704585155551"/>
          <c:y val="0.10460778548434091"/>
          <c:w val="0.62473560099055514"/>
          <c:h val="0.715086576065469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'[1]Produtividade Docente'!$AG$47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'[1]Produtividade Docente'!$AG$58:$AG$65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'[1]Produtividade Docente'!$AF$58:$AF$65</c15:sqref>
                        </c15:formulaRef>
                      </c:ext>
                    </c:extLst>
                    <c:strCache>
                      <c:ptCount val="8"/>
                      <c:pt idx="0">
                        <c:v>Editor ou organizador de livro no exterior ou traduzido para outro idioma</c:v>
                      </c:pt>
                      <c:pt idx="1">
                        <c:v>Autor ou coautor de livro na área de especialidade, publicado ou traduzido para outro idioma</c:v>
                      </c:pt>
                      <c:pt idx="2">
                        <c:v>Autor ou coautor de capítulo de livro publicado ou traduzido para outro outro idioma</c:v>
                      </c:pt>
                      <c:pt idx="3">
                        <c:v>Editor ou organizador de livro publicado no Brasil, com ISBN</c:v>
                      </c:pt>
                      <c:pt idx="4">
                        <c:v>Autor ou coautor de livro na área de especialidade, publicado no Brasil, com ISBN</c:v>
                      </c:pt>
                      <c:pt idx="5">
                        <c:v>Autor ou coautor de capítulo de livro publicado no Brasil, com ISBN</c:v>
                      </c:pt>
                      <c:pt idx="6">
                        <c:v>Redação ou Elaboração de prefácio na área de atuação do docente no exterior ou no Brasil (com ISBN)</c:v>
                      </c:pt>
                      <c:pt idx="7">
                        <c:v>Tradução integral de livro científico com ISBN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95E8-4750-BA78-02A11FA137AD}"/>
            </c:ext>
          </c:extLst>
        </c:ser>
        <c:ser>
          <c:idx val="1"/>
          <c:order val="1"/>
          <c:tx>
            <c:strRef>
              <c:f>'[1]Produtividade Docente'!$AH$47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'[1]Produtividade Docente'!$AH$58:$AH$65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'[1]Produtividade Docente'!$AF$58:$AF$65</c15:sqref>
                        </c15:formulaRef>
                      </c:ext>
                    </c:extLst>
                    <c:strCache>
                      <c:ptCount val="8"/>
                      <c:pt idx="0">
                        <c:v>Editor ou organizador de livro no exterior ou traduzido para outro idioma</c:v>
                      </c:pt>
                      <c:pt idx="1">
                        <c:v>Autor ou coautor de livro na área de especialidade, publicado ou traduzido para outro idioma</c:v>
                      </c:pt>
                      <c:pt idx="2">
                        <c:v>Autor ou coautor de capítulo de livro publicado ou traduzido para outro outro idioma</c:v>
                      </c:pt>
                      <c:pt idx="3">
                        <c:v>Editor ou organizador de livro publicado no Brasil, com ISBN</c:v>
                      </c:pt>
                      <c:pt idx="4">
                        <c:v>Autor ou coautor de livro na área de especialidade, publicado no Brasil, com ISBN</c:v>
                      </c:pt>
                      <c:pt idx="5">
                        <c:v>Autor ou coautor de capítulo de livro publicado no Brasil, com ISBN</c:v>
                      </c:pt>
                      <c:pt idx="6">
                        <c:v>Redação ou Elaboração de prefácio na área de atuação do docente no exterior ou no Brasil (com ISBN)</c:v>
                      </c:pt>
                      <c:pt idx="7">
                        <c:v>Tradução integral de livro científico com ISBN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95E8-4750-BA78-02A11FA137AD}"/>
            </c:ext>
          </c:extLst>
        </c:ser>
        <c:ser>
          <c:idx val="2"/>
          <c:order val="2"/>
          <c:tx>
            <c:strRef>
              <c:f>'[1]Produtividade Docente'!$AI$47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'[1]Produtividade Docente'!$AI$58:$AI$65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'[1]Produtividade Docente'!$AF$58:$AF$65</c15:sqref>
                        </c15:formulaRef>
                      </c:ext>
                    </c:extLst>
                    <c:strCache>
                      <c:ptCount val="8"/>
                      <c:pt idx="0">
                        <c:v>Editor ou organizador de livro no exterior ou traduzido para outro idioma</c:v>
                      </c:pt>
                      <c:pt idx="1">
                        <c:v>Autor ou coautor de livro na área de especialidade, publicado ou traduzido para outro idioma</c:v>
                      </c:pt>
                      <c:pt idx="2">
                        <c:v>Autor ou coautor de capítulo de livro publicado ou traduzido para outro outro idioma</c:v>
                      </c:pt>
                      <c:pt idx="3">
                        <c:v>Editor ou organizador de livro publicado no Brasil, com ISBN</c:v>
                      </c:pt>
                      <c:pt idx="4">
                        <c:v>Autor ou coautor de livro na área de especialidade, publicado no Brasil, com ISBN</c:v>
                      </c:pt>
                      <c:pt idx="5">
                        <c:v>Autor ou coautor de capítulo de livro publicado no Brasil, com ISBN</c:v>
                      </c:pt>
                      <c:pt idx="6">
                        <c:v>Redação ou Elaboração de prefácio na área de atuação do docente no exterior ou no Brasil (com ISBN)</c:v>
                      </c:pt>
                      <c:pt idx="7">
                        <c:v>Tradução integral de livro científico com ISBN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95E8-4750-BA78-02A11FA137AD}"/>
            </c:ext>
          </c:extLst>
        </c:ser>
        <c:ser>
          <c:idx val="3"/>
          <c:order val="3"/>
          <c:tx>
            <c:strRef>
              <c:f>'[1]Produtividade Docente'!$AJ$47</c:f>
              <c:strCache>
                <c:ptCount val="1"/>
                <c:pt idx="0">
                  <c:v>Triênio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'[1]Produtividade Docente'!$AJ$58:$AJ$65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0.66666666666666663</c:v>
                </c:pt>
                <c:pt idx="4">
                  <c:v>0</c:v>
                </c:pt>
                <c:pt idx="5">
                  <c:v>0.33333333333333331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'[1]Produtividade Docente'!$AF$58:$AF$65</c15:sqref>
                        </c15:formulaRef>
                      </c:ext>
                    </c:extLst>
                    <c:strCache>
                      <c:ptCount val="8"/>
                      <c:pt idx="0">
                        <c:v>Editor ou organizador de livro no exterior ou traduzido para outro idioma</c:v>
                      </c:pt>
                      <c:pt idx="1">
                        <c:v>Autor ou coautor de livro na área de especialidade, publicado ou traduzido para outro idioma</c:v>
                      </c:pt>
                      <c:pt idx="2">
                        <c:v>Autor ou coautor de capítulo de livro publicado ou traduzido para outro outro idioma</c:v>
                      </c:pt>
                      <c:pt idx="3">
                        <c:v>Editor ou organizador de livro publicado no Brasil, com ISBN</c:v>
                      </c:pt>
                      <c:pt idx="4">
                        <c:v>Autor ou coautor de livro na área de especialidade, publicado no Brasil, com ISBN</c:v>
                      </c:pt>
                      <c:pt idx="5">
                        <c:v>Autor ou coautor de capítulo de livro publicado no Brasil, com ISBN</c:v>
                      </c:pt>
                      <c:pt idx="6">
                        <c:v>Redação ou Elaboração de prefácio na área de atuação do docente no exterior ou no Brasil (com ISBN)</c:v>
                      </c:pt>
                      <c:pt idx="7">
                        <c:v>Tradução integral de livro científico com ISBN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95E8-4750-BA78-02A11FA13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6"/>
        <c:axId val="745858736"/>
        <c:axId val="745854800"/>
      </c:barChart>
      <c:catAx>
        <c:axId val="7458587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745854800"/>
        <c:crosses val="autoZero"/>
        <c:auto val="1"/>
        <c:lblAlgn val="ctr"/>
        <c:lblOffset val="100"/>
        <c:noMultiLvlLbl val="0"/>
      </c:catAx>
      <c:valAx>
        <c:axId val="74585480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Número da Produção</a:t>
                </a:r>
              </a:p>
            </c:rich>
          </c:tx>
          <c:layout>
            <c:manualLayout>
              <c:xMode val="edge"/>
              <c:yMode val="edge"/>
              <c:x val="0.57870172191676139"/>
              <c:y val="0.900368978378610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745858736"/>
        <c:crosses val="autoZero"/>
        <c:crossBetween val="between"/>
        <c:majorUnit val="0.1"/>
        <c:min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Publicação de trabalhos em eventos científicos</a:t>
            </a:r>
          </a:p>
        </c:rich>
      </c:tx>
      <c:layout>
        <c:manualLayout>
          <c:xMode val="edge"/>
          <c:yMode val="edge"/>
          <c:x val="0.30051092342611307"/>
          <c:y val="3.81633965445789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33784704585155551"/>
          <c:y val="0.10460778548434091"/>
          <c:w val="0.62473560099055514"/>
          <c:h val="0.6763690927018877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'[1]Produtividade Docente'!$AG$47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'[1]Produtividade Docente'!$AG$69:$AG$72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'[1]Produtividade Docente'!$AF$69:$AF$72</c15:sqref>
                        </c15:formulaRef>
                      </c:ext>
                    </c:extLst>
                    <c:strCache>
                      <c:ptCount val="4"/>
                      <c:pt idx="0">
                        <c:v>Trabalho completo publicado em anais de evento científico internacional (máximo 04 por ano)</c:v>
                      </c:pt>
                      <c:pt idx="1">
                        <c:v>Trabalho completo publicado em anais de evento científico nacional (com ISSN) (máximo 04 por ano)</c:v>
                      </c:pt>
                      <c:pt idx="2">
                        <c:v>Resumo publicado em anais de evento científico internacional (máximo 04 por ano)</c:v>
                      </c:pt>
                      <c:pt idx="3">
                        <c:v>Resumo publicado em anais de evento científico nacional (com ISSN) (máximo 04 por ano)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77FE-42B0-8C15-38DD57E7C69B}"/>
            </c:ext>
          </c:extLst>
        </c:ser>
        <c:ser>
          <c:idx val="1"/>
          <c:order val="1"/>
          <c:tx>
            <c:strRef>
              <c:f>'[1]Produtividade Docente'!$AH$47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'[1]Produtividade Docente'!$AH$69:$AH$72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'[1]Produtividade Docente'!$AF$69:$AF$72</c15:sqref>
                        </c15:formulaRef>
                      </c:ext>
                    </c:extLst>
                    <c:strCache>
                      <c:ptCount val="4"/>
                      <c:pt idx="0">
                        <c:v>Trabalho completo publicado em anais de evento científico internacional (máximo 04 por ano)</c:v>
                      </c:pt>
                      <c:pt idx="1">
                        <c:v>Trabalho completo publicado em anais de evento científico nacional (com ISSN) (máximo 04 por ano)</c:v>
                      </c:pt>
                      <c:pt idx="2">
                        <c:v>Resumo publicado em anais de evento científico internacional (máximo 04 por ano)</c:v>
                      </c:pt>
                      <c:pt idx="3">
                        <c:v>Resumo publicado em anais de evento científico nacional (com ISSN) (máximo 04 por ano)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77FE-42B0-8C15-38DD57E7C69B}"/>
            </c:ext>
          </c:extLst>
        </c:ser>
        <c:ser>
          <c:idx val="2"/>
          <c:order val="2"/>
          <c:tx>
            <c:strRef>
              <c:f>'[1]Produtividade Docente'!$AI$47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'[1]Produtividade Docente'!$AI$69:$AI$72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'[1]Produtividade Docente'!$AF$69:$AF$72</c15:sqref>
                        </c15:formulaRef>
                      </c:ext>
                    </c:extLst>
                    <c:strCache>
                      <c:ptCount val="4"/>
                      <c:pt idx="0">
                        <c:v>Trabalho completo publicado em anais de evento científico internacional (máximo 04 por ano)</c:v>
                      </c:pt>
                      <c:pt idx="1">
                        <c:v>Trabalho completo publicado em anais de evento científico nacional (com ISSN) (máximo 04 por ano)</c:v>
                      </c:pt>
                      <c:pt idx="2">
                        <c:v>Resumo publicado em anais de evento científico internacional (máximo 04 por ano)</c:v>
                      </c:pt>
                      <c:pt idx="3">
                        <c:v>Resumo publicado em anais de evento científico nacional (com ISSN) (máximo 04 por ano)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77FE-42B0-8C15-38DD57E7C69B}"/>
            </c:ext>
          </c:extLst>
        </c:ser>
        <c:ser>
          <c:idx val="3"/>
          <c:order val="3"/>
          <c:tx>
            <c:strRef>
              <c:f>'[1]Produtividade Docente'!$AJ$47</c:f>
              <c:strCache>
                <c:ptCount val="1"/>
                <c:pt idx="0">
                  <c:v>Triênio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'[1]Produtividade Docente'!$AJ$69:$AJ$72</c:f>
              <c:numCache>
                <c:formatCode>General</c:formatCode>
                <c:ptCount val="4"/>
                <c:pt idx="0">
                  <c:v>0.14492753623188406</c:v>
                </c:pt>
                <c:pt idx="1">
                  <c:v>0.21739130434782608</c:v>
                </c:pt>
                <c:pt idx="2">
                  <c:v>0</c:v>
                </c:pt>
                <c:pt idx="3">
                  <c:v>0.46376811594202899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'[1]Produtividade Docente'!$AF$69:$AF$72</c15:sqref>
                        </c15:formulaRef>
                      </c:ext>
                    </c:extLst>
                    <c:strCache>
                      <c:ptCount val="4"/>
                      <c:pt idx="0">
                        <c:v>Trabalho completo publicado em anais de evento científico internacional (máximo 04 por ano)</c:v>
                      </c:pt>
                      <c:pt idx="1">
                        <c:v>Trabalho completo publicado em anais de evento científico nacional (com ISSN) (máximo 04 por ano)</c:v>
                      </c:pt>
                      <c:pt idx="2">
                        <c:v>Resumo publicado em anais de evento científico internacional (máximo 04 por ano)</c:v>
                      </c:pt>
                      <c:pt idx="3">
                        <c:v>Resumo publicado em anais de evento científico nacional (com ISSN) (máximo 04 por ano)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77FE-42B0-8C15-38DD57E7C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6"/>
        <c:axId val="745858736"/>
        <c:axId val="745854800"/>
      </c:barChart>
      <c:catAx>
        <c:axId val="7458587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745854800"/>
        <c:crosses val="autoZero"/>
        <c:auto val="1"/>
        <c:lblAlgn val="ctr"/>
        <c:lblOffset val="100"/>
        <c:noMultiLvlLbl val="0"/>
      </c:catAx>
      <c:valAx>
        <c:axId val="74585480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Número da Produção</a:t>
                </a:r>
              </a:p>
            </c:rich>
          </c:tx>
          <c:layout>
            <c:manualLayout>
              <c:xMode val="edge"/>
              <c:yMode val="edge"/>
              <c:x val="0.54955192062889102"/>
              <c:y val="0.893109450247938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745858736"/>
        <c:crosses val="autoZero"/>
        <c:crossBetween val="between"/>
        <c:majorUnit val="0.1"/>
        <c:min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 sz="1050" b="1" i="0" baseline="0">
                <a:effectLst/>
              </a:rPr>
              <a:t>Apresentação de trabalho em eventos científicos ou técnicos</a:t>
            </a:r>
            <a:endParaRPr lang="pt-BR" sz="1050">
              <a:effectLst/>
            </a:endParaRPr>
          </a:p>
        </c:rich>
      </c:tx>
      <c:layout>
        <c:manualLayout>
          <c:xMode val="edge"/>
          <c:yMode val="edge"/>
          <c:x val="0.2315571719286138"/>
          <c:y val="1.63848121525644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33784704585155551"/>
          <c:y val="0.10460778548434091"/>
          <c:w val="0.62473560099055514"/>
          <c:h val="0.702987362514349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'[1]Produtividade Docente'!$AG$47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'[1]Produtividade Docente'!$AG$78:$AG$81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'[1]Produtividade Docente'!$AF$78:$AF$81</c15:sqref>
                        </c15:formulaRef>
                      </c:ext>
                    </c:extLst>
                    <c:strCache>
                      <c:ptCount val="4"/>
                      <c:pt idx="0">
                        <c:v>Apresentação oral em evento internacional (máximo 04 por ano)</c:v>
                      </c:pt>
                      <c:pt idx="1">
                        <c:v>Apresentação oral em evento nacional (máximo 04 por ano)</c:v>
                      </c:pt>
                      <c:pt idx="2">
                        <c:v>Apresentação de pôster em evento internacional (máximo 04 por ano)</c:v>
                      </c:pt>
                      <c:pt idx="3">
                        <c:v>Apresentação de pôster em evento nacional (máximo 04 por ano)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1EB-4A5F-AEF2-DD3134B64153}"/>
            </c:ext>
          </c:extLst>
        </c:ser>
        <c:ser>
          <c:idx val="1"/>
          <c:order val="1"/>
          <c:tx>
            <c:strRef>
              <c:f>'[1]Produtividade Docente'!$AH$47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'[1]Produtividade Docente'!$AH$78:$AH$81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'[1]Produtividade Docente'!$AF$78:$AF$81</c15:sqref>
                        </c15:formulaRef>
                      </c:ext>
                    </c:extLst>
                    <c:strCache>
                      <c:ptCount val="4"/>
                      <c:pt idx="0">
                        <c:v>Apresentação oral em evento internacional (máximo 04 por ano)</c:v>
                      </c:pt>
                      <c:pt idx="1">
                        <c:v>Apresentação oral em evento nacional (máximo 04 por ano)</c:v>
                      </c:pt>
                      <c:pt idx="2">
                        <c:v>Apresentação de pôster em evento internacional (máximo 04 por ano)</c:v>
                      </c:pt>
                      <c:pt idx="3">
                        <c:v>Apresentação de pôster em evento nacional (máximo 04 por ano)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E1EB-4A5F-AEF2-DD3134B64153}"/>
            </c:ext>
          </c:extLst>
        </c:ser>
        <c:ser>
          <c:idx val="2"/>
          <c:order val="2"/>
          <c:tx>
            <c:strRef>
              <c:f>'[1]Produtividade Docente'!$AI$47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'[1]Produtividade Docente'!$AI$78:$AI$81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'[1]Produtividade Docente'!$AF$78:$AF$81</c15:sqref>
                        </c15:formulaRef>
                      </c:ext>
                    </c:extLst>
                    <c:strCache>
                      <c:ptCount val="4"/>
                      <c:pt idx="0">
                        <c:v>Apresentação oral em evento internacional (máximo 04 por ano)</c:v>
                      </c:pt>
                      <c:pt idx="1">
                        <c:v>Apresentação oral em evento nacional (máximo 04 por ano)</c:v>
                      </c:pt>
                      <c:pt idx="2">
                        <c:v>Apresentação de pôster em evento internacional (máximo 04 por ano)</c:v>
                      </c:pt>
                      <c:pt idx="3">
                        <c:v>Apresentação de pôster em evento nacional (máximo 04 por ano)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E1EB-4A5F-AEF2-DD3134B64153}"/>
            </c:ext>
          </c:extLst>
        </c:ser>
        <c:ser>
          <c:idx val="3"/>
          <c:order val="3"/>
          <c:tx>
            <c:strRef>
              <c:f>'[1]Produtividade Docente'!$AJ$47</c:f>
              <c:strCache>
                <c:ptCount val="1"/>
                <c:pt idx="0">
                  <c:v>Triênio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'[1]Produtividade Docente'!$AJ$78:$AJ$81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0.16949152542372881</c:v>
                </c:pt>
                <c:pt idx="3">
                  <c:v>0.67796610169491522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'[1]Produtividade Docente'!$AF$78:$AF$81</c15:sqref>
                        </c15:formulaRef>
                      </c:ext>
                    </c:extLst>
                    <c:strCache>
                      <c:ptCount val="4"/>
                      <c:pt idx="0">
                        <c:v>Apresentação oral em evento internacional (máximo 04 por ano)</c:v>
                      </c:pt>
                      <c:pt idx="1">
                        <c:v>Apresentação oral em evento nacional (máximo 04 por ano)</c:v>
                      </c:pt>
                      <c:pt idx="2">
                        <c:v>Apresentação de pôster em evento internacional (máximo 04 por ano)</c:v>
                      </c:pt>
                      <c:pt idx="3">
                        <c:v>Apresentação de pôster em evento nacional (máximo 04 por ano)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E1EB-4A5F-AEF2-DD3134B64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6"/>
        <c:axId val="745858736"/>
        <c:axId val="745854800"/>
      </c:barChart>
      <c:catAx>
        <c:axId val="7458587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745854800"/>
        <c:crosses val="autoZero"/>
        <c:auto val="1"/>
        <c:lblAlgn val="ctr"/>
        <c:lblOffset val="100"/>
        <c:noMultiLvlLbl val="0"/>
      </c:catAx>
      <c:valAx>
        <c:axId val="74585480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Número da Produção</a:t>
                </a:r>
              </a:p>
            </c:rich>
          </c:tx>
          <c:layout>
            <c:manualLayout>
              <c:xMode val="edge"/>
              <c:yMode val="edge"/>
              <c:x val="0.56574625467770778"/>
              <c:y val="0.902788821088833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745858736"/>
        <c:crosses val="autoZero"/>
        <c:crossBetween val="between"/>
        <c:majorUnit val="0.1"/>
        <c:min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 sz="1050" b="1" i="0" baseline="0">
                <a:effectLst/>
              </a:rPr>
              <a:t>Produção técnica</a:t>
            </a:r>
            <a:endParaRPr lang="pt-BR" sz="1050">
              <a:effectLst/>
            </a:endParaRPr>
          </a:p>
        </c:rich>
      </c:tx>
      <c:layout>
        <c:manualLayout>
          <c:xMode val="edge"/>
          <c:yMode val="edge"/>
          <c:x val="0.41485000029965896"/>
          <c:y val="2.11421231920478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52283024933281264"/>
          <c:y val="0.10460778548434091"/>
          <c:w val="0.43975242306129275"/>
          <c:h val="0.7749133485973825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'[1]Produtividade Docente'!$AG$47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'[1]Produtividade Docente'!$AG$87:$AG$102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'[1]Produtividade Docente'!$AF$87:$AF$102</c15:sqref>
                        </c15:formulaRef>
                      </c:ext>
                    </c:extLst>
                    <c:strCache>
                      <c:ptCount val="16"/>
                      <c:pt idx="0">
                        <c:v>Curso ministrado, palestra ou participação em conferência, mesa redonda em evento científico internacional</c:v>
                      </c:pt>
                      <c:pt idx="1">
                        <c:v>Curso ministrado, palestra ou participação em conferência, mesa redonda em evento científico nacional</c:v>
                      </c:pt>
                      <c:pt idx="2">
                        <c:v>Curso ministrado, palestra ou participação em conferência, mesa redonda em evento científico regional ou local</c:v>
                      </c:pt>
                      <c:pt idx="3">
                        <c:v>Membro avaliador (parecerista) de artigos científicos e/ou técnicos para periódicos indexados (máximo 10 por ano)</c:v>
                      </c:pt>
                      <c:pt idx="4">
                        <c:v>Membro avaliador (parecerista) de agências de fomento à projetos de pesquisa, desenvolvimento tecnológico e inovação (máximo 05 por ano)</c:v>
                      </c:pt>
                      <c:pt idx="5">
                        <c:v>Atuação como Editor Chefe ou associado de periódico científico internacional, com classificação QUALIS</c:v>
                      </c:pt>
                      <c:pt idx="6">
                        <c:v>Atuação como Editor Chefe ou associado de periódico científico nacional indexada, com classificação QUALIS</c:v>
                      </c:pt>
                      <c:pt idx="7">
                        <c:v>Membro de Corpo Editorial de periódico científico internacional, com classificação QUALIS</c:v>
                      </c:pt>
                      <c:pt idx="8">
                        <c:v>Membro de Corpo Editorial de periódico científico nacional indexada, com classificação QUALIS</c:v>
                      </c:pt>
                      <c:pt idx="9">
                        <c:v>Publicação de textos em jornais de notícias e/ou revistas</c:v>
                      </c:pt>
                      <c:pt idx="10">
                        <c:v>Entrevistas concedidas em telejornais e/ou reportagens em formatos de textos</c:v>
                      </c:pt>
                      <c:pt idx="11">
                        <c:v>Desenvolvimento de material didático e/ou instrucional, com registro e ISBN</c:v>
                      </c:pt>
                      <c:pt idx="12">
                        <c:v>Desenvolvimento de aplicativo/sistema/software/programa com registro de órgão específico</c:v>
                      </c:pt>
                      <c:pt idx="13">
                        <c:v>Prospecção de Startups vinculado ao UNIFEB</c:v>
                      </c:pt>
                      <c:pt idx="14">
                        <c:v>Patentes concedidas ou depositadas no Instituto Nacional da Propriedade Industrial - INPI ou órgão equivalentes</c:v>
                      </c:pt>
                      <c:pt idx="15">
                        <c:v>Organização de eventos técnico-científico (máximo 04 por ano)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3D3-4BC8-8A0B-4CDFE44E9569}"/>
            </c:ext>
          </c:extLst>
        </c:ser>
        <c:ser>
          <c:idx val="1"/>
          <c:order val="1"/>
          <c:tx>
            <c:strRef>
              <c:f>'[1]Produtividade Docente'!$AH$47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'[1]Produtividade Docente'!$AH$87:$AH$102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'[1]Produtividade Docente'!$AF$87:$AF$102</c15:sqref>
                        </c15:formulaRef>
                      </c:ext>
                    </c:extLst>
                    <c:strCache>
                      <c:ptCount val="16"/>
                      <c:pt idx="0">
                        <c:v>Curso ministrado, palestra ou participação em conferência, mesa redonda em evento científico internacional</c:v>
                      </c:pt>
                      <c:pt idx="1">
                        <c:v>Curso ministrado, palestra ou participação em conferência, mesa redonda em evento científico nacional</c:v>
                      </c:pt>
                      <c:pt idx="2">
                        <c:v>Curso ministrado, palestra ou participação em conferência, mesa redonda em evento científico regional ou local</c:v>
                      </c:pt>
                      <c:pt idx="3">
                        <c:v>Membro avaliador (parecerista) de artigos científicos e/ou técnicos para periódicos indexados (máximo 10 por ano)</c:v>
                      </c:pt>
                      <c:pt idx="4">
                        <c:v>Membro avaliador (parecerista) de agências de fomento à projetos de pesquisa, desenvolvimento tecnológico e inovação (máximo 05 por ano)</c:v>
                      </c:pt>
                      <c:pt idx="5">
                        <c:v>Atuação como Editor Chefe ou associado de periódico científico internacional, com classificação QUALIS</c:v>
                      </c:pt>
                      <c:pt idx="6">
                        <c:v>Atuação como Editor Chefe ou associado de periódico científico nacional indexada, com classificação QUALIS</c:v>
                      </c:pt>
                      <c:pt idx="7">
                        <c:v>Membro de Corpo Editorial de periódico científico internacional, com classificação QUALIS</c:v>
                      </c:pt>
                      <c:pt idx="8">
                        <c:v>Membro de Corpo Editorial de periódico científico nacional indexada, com classificação QUALIS</c:v>
                      </c:pt>
                      <c:pt idx="9">
                        <c:v>Publicação de textos em jornais de notícias e/ou revistas</c:v>
                      </c:pt>
                      <c:pt idx="10">
                        <c:v>Entrevistas concedidas em telejornais e/ou reportagens em formatos de textos</c:v>
                      </c:pt>
                      <c:pt idx="11">
                        <c:v>Desenvolvimento de material didático e/ou instrucional, com registro e ISBN</c:v>
                      </c:pt>
                      <c:pt idx="12">
                        <c:v>Desenvolvimento de aplicativo/sistema/software/programa com registro de órgão específico</c:v>
                      </c:pt>
                      <c:pt idx="13">
                        <c:v>Prospecção de Startups vinculado ao UNIFEB</c:v>
                      </c:pt>
                      <c:pt idx="14">
                        <c:v>Patentes concedidas ou depositadas no Instituto Nacional da Propriedade Industrial - INPI ou órgão equivalentes</c:v>
                      </c:pt>
                      <c:pt idx="15">
                        <c:v>Organização de eventos técnico-científico (máximo 04 por ano)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C3D3-4BC8-8A0B-4CDFE44E9569}"/>
            </c:ext>
          </c:extLst>
        </c:ser>
        <c:ser>
          <c:idx val="2"/>
          <c:order val="2"/>
          <c:tx>
            <c:strRef>
              <c:f>'[1]Produtividade Docente'!$AI$47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'[1]Produtividade Docente'!$AI$87:$AI$102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'[1]Produtividade Docente'!$AF$87:$AF$102</c15:sqref>
                        </c15:formulaRef>
                      </c:ext>
                    </c:extLst>
                    <c:strCache>
                      <c:ptCount val="16"/>
                      <c:pt idx="0">
                        <c:v>Curso ministrado, palestra ou participação em conferência, mesa redonda em evento científico internacional</c:v>
                      </c:pt>
                      <c:pt idx="1">
                        <c:v>Curso ministrado, palestra ou participação em conferência, mesa redonda em evento científico nacional</c:v>
                      </c:pt>
                      <c:pt idx="2">
                        <c:v>Curso ministrado, palestra ou participação em conferência, mesa redonda em evento científico regional ou local</c:v>
                      </c:pt>
                      <c:pt idx="3">
                        <c:v>Membro avaliador (parecerista) de artigos científicos e/ou técnicos para periódicos indexados (máximo 10 por ano)</c:v>
                      </c:pt>
                      <c:pt idx="4">
                        <c:v>Membro avaliador (parecerista) de agências de fomento à projetos de pesquisa, desenvolvimento tecnológico e inovação (máximo 05 por ano)</c:v>
                      </c:pt>
                      <c:pt idx="5">
                        <c:v>Atuação como Editor Chefe ou associado de periódico científico internacional, com classificação QUALIS</c:v>
                      </c:pt>
                      <c:pt idx="6">
                        <c:v>Atuação como Editor Chefe ou associado de periódico científico nacional indexada, com classificação QUALIS</c:v>
                      </c:pt>
                      <c:pt idx="7">
                        <c:v>Membro de Corpo Editorial de periódico científico internacional, com classificação QUALIS</c:v>
                      </c:pt>
                      <c:pt idx="8">
                        <c:v>Membro de Corpo Editorial de periódico científico nacional indexada, com classificação QUALIS</c:v>
                      </c:pt>
                      <c:pt idx="9">
                        <c:v>Publicação de textos em jornais de notícias e/ou revistas</c:v>
                      </c:pt>
                      <c:pt idx="10">
                        <c:v>Entrevistas concedidas em telejornais e/ou reportagens em formatos de textos</c:v>
                      </c:pt>
                      <c:pt idx="11">
                        <c:v>Desenvolvimento de material didático e/ou instrucional, com registro e ISBN</c:v>
                      </c:pt>
                      <c:pt idx="12">
                        <c:v>Desenvolvimento de aplicativo/sistema/software/programa com registro de órgão específico</c:v>
                      </c:pt>
                      <c:pt idx="13">
                        <c:v>Prospecção de Startups vinculado ao UNIFEB</c:v>
                      </c:pt>
                      <c:pt idx="14">
                        <c:v>Patentes concedidas ou depositadas no Instituto Nacional da Propriedade Industrial - INPI ou órgão equivalentes</c:v>
                      </c:pt>
                      <c:pt idx="15">
                        <c:v>Organização de eventos técnico-científico (máximo 04 por ano)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C3D3-4BC8-8A0B-4CDFE44E9569}"/>
            </c:ext>
          </c:extLst>
        </c:ser>
        <c:ser>
          <c:idx val="3"/>
          <c:order val="3"/>
          <c:tx>
            <c:strRef>
              <c:f>'[1]Produtividade Docente'!$AJ$47</c:f>
              <c:strCache>
                <c:ptCount val="1"/>
                <c:pt idx="0">
                  <c:v>Triênio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'[1]Produtividade Docente'!$AJ$87:$AJ$102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0.3</c:v>
                </c:pt>
                <c:pt idx="3">
                  <c:v>0.6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'[1]Produtividade Docente'!$AF$87:$AF$102</c15:sqref>
                        </c15:formulaRef>
                      </c:ext>
                    </c:extLst>
                    <c:strCache>
                      <c:ptCount val="16"/>
                      <c:pt idx="0">
                        <c:v>Curso ministrado, palestra ou participação em conferência, mesa redonda em evento científico internacional</c:v>
                      </c:pt>
                      <c:pt idx="1">
                        <c:v>Curso ministrado, palestra ou participação em conferência, mesa redonda em evento científico nacional</c:v>
                      </c:pt>
                      <c:pt idx="2">
                        <c:v>Curso ministrado, palestra ou participação em conferência, mesa redonda em evento científico regional ou local</c:v>
                      </c:pt>
                      <c:pt idx="3">
                        <c:v>Membro avaliador (parecerista) de artigos científicos e/ou técnicos para periódicos indexados (máximo 10 por ano)</c:v>
                      </c:pt>
                      <c:pt idx="4">
                        <c:v>Membro avaliador (parecerista) de agências de fomento à projetos de pesquisa, desenvolvimento tecnológico e inovação (máximo 05 por ano)</c:v>
                      </c:pt>
                      <c:pt idx="5">
                        <c:v>Atuação como Editor Chefe ou associado de periódico científico internacional, com classificação QUALIS</c:v>
                      </c:pt>
                      <c:pt idx="6">
                        <c:v>Atuação como Editor Chefe ou associado de periódico científico nacional indexada, com classificação QUALIS</c:v>
                      </c:pt>
                      <c:pt idx="7">
                        <c:v>Membro de Corpo Editorial de periódico científico internacional, com classificação QUALIS</c:v>
                      </c:pt>
                      <c:pt idx="8">
                        <c:v>Membro de Corpo Editorial de periódico científico nacional indexada, com classificação QUALIS</c:v>
                      </c:pt>
                      <c:pt idx="9">
                        <c:v>Publicação de textos em jornais de notícias e/ou revistas</c:v>
                      </c:pt>
                      <c:pt idx="10">
                        <c:v>Entrevistas concedidas em telejornais e/ou reportagens em formatos de textos</c:v>
                      </c:pt>
                      <c:pt idx="11">
                        <c:v>Desenvolvimento de material didático e/ou instrucional, com registro e ISBN</c:v>
                      </c:pt>
                      <c:pt idx="12">
                        <c:v>Desenvolvimento de aplicativo/sistema/software/programa com registro de órgão específico</c:v>
                      </c:pt>
                      <c:pt idx="13">
                        <c:v>Prospecção de Startups vinculado ao UNIFEB</c:v>
                      </c:pt>
                      <c:pt idx="14">
                        <c:v>Patentes concedidas ou depositadas no Instituto Nacional da Propriedade Industrial - INPI ou órgão equivalentes</c:v>
                      </c:pt>
                      <c:pt idx="15">
                        <c:v>Organização de eventos técnico-científico (máximo 04 por ano)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C3D3-4BC8-8A0B-4CDFE44E9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6"/>
        <c:axId val="745858736"/>
        <c:axId val="745854800"/>
      </c:barChart>
      <c:catAx>
        <c:axId val="7458587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745854800"/>
        <c:crosses val="autoZero"/>
        <c:auto val="1"/>
        <c:lblAlgn val="ctr"/>
        <c:lblOffset val="100"/>
        <c:noMultiLvlLbl val="0"/>
      </c:catAx>
      <c:valAx>
        <c:axId val="74585480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Número da Produção</a:t>
                </a:r>
              </a:p>
            </c:rich>
          </c:tx>
          <c:layout>
            <c:manualLayout>
              <c:xMode val="edge"/>
              <c:yMode val="edge"/>
              <c:x val="0.62566528416898592"/>
              <c:y val="0.929407090901296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745858736"/>
        <c:crosses val="autoZero"/>
        <c:crossBetween val="between"/>
        <c:majorUnit val="0.1"/>
        <c:min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 sz="1050" b="1" i="0" baseline="0">
                <a:effectLst/>
              </a:rPr>
              <a:t>Produção cultural e artística</a:t>
            </a:r>
            <a:endParaRPr lang="pt-BR" sz="1050">
              <a:effectLst/>
            </a:endParaRPr>
          </a:p>
        </c:rich>
      </c:tx>
      <c:layout>
        <c:manualLayout>
          <c:xMode val="edge"/>
          <c:yMode val="edge"/>
          <c:x val="0.4148499485730277"/>
          <c:y val="3.81633965445789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50825534868887745"/>
          <c:y val="0.10460778548434091"/>
          <c:w val="0.45432732370522794"/>
          <c:h val="0.7465445312983789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'[1]Produtividade Docente'!$AG$47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'[1]Produtividade Docente'!$AG$106:$AG$110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'[1]Produtividade Docente'!$AF$106:$AF$110</c15:sqref>
                        </c15:formulaRef>
                      </c:ext>
                    </c:extLst>
                    <c:strCache>
                      <c:ptCount val="5"/>
                      <c:pt idx="0">
                        <c:v>Produção cultural comprovada e vinculada à área de pesquisa (revista, manuais, jornais, intervenções, projetos) (máximo 04 por ano)</c:v>
                      </c:pt>
                      <c:pt idx="1">
                        <c:v>Criação e apresentação de obra artística no exterior (máximo 04 por ano)</c:v>
                      </c:pt>
                      <c:pt idx="2">
                        <c:v>Criação e apresentação de obra artística no Brasil em evento internacional (máximo 04 por ano)</c:v>
                      </c:pt>
                      <c:pt idx="3">
                        <c:v>Criação e apresentação de obra artística no Brasil em evento nacional (máximo 04 por ano)</c:v>
                      </c:pt>
                      <c:pt idx="4">
                        <c:v>Criação e apresentação de obra artística no Brasil em evento regional/local (máximo 04 por ano)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B1A-4D21-A949-686AEBDFC334}"/>
            </c:ext>
          </c:extLst>
        </c:ser>
        <c:ser>
          <c:idx val="1"/>
          <c:order val="1"/>
          <c:tx>
            <c:strRef>
              <c:f>'[1]Produtividade Docente'!$AH$47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'[1]Produtividade Docente'!$AH$106:$AH$110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'[1]Produtividade Docente'!$AF$106:$AF$110</c15:sqref>
                        </c15:formulaRef>
                      </c:ext>
                    </c:extLst>
                    <c:strCache>
                      <c:ptCount val="5"/>
                      <c:pt idx="0">
                        <c:v>Produção cultural comprovada e vinculada à área de pesquisa (revista, manuais, jornais, intervenções, projetos) (máximo 04 por ano)</c:v>
                      </c:pt>
                      <c:pt idx="1">
                        <c:v>Criação e apresentação de obra artística no exterior (máximo 04 por ano)</c:v>
                      </c:pt>
                      <c:pt idx="2">
                        <c:v>Criação e apresentação de obra artística no Brasil em evento internacional (máximo 04 por ano)</c:v>
                      </c:pt>
                      <c:pt idx="3">
                        <c:v>Criação e apresentação de obra artística no Brasil em evento nacional (máximo 04 por ano)</c:v>
                      </c:pt>
                      <c:pt idx="4">
                        <c:v>Criação e apresentação de obra artística no Brasil em evento regional/local (máximo 04 por ano)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B1A-4D21-A949-686AEBDFC334}"/>
            </c:ext>
          </c:extLst>
        </c:ser>
        <c:ser>
          <c:idx val="2"/>
          <c:order val="2"/>
          <c:tx>
            <c:strRef>
              <c:f>'[1]Produtividade Docente'!$AI$47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'[1]Produtividade Docente'!$AI$106:$AI$110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'[1]Produtividade Docente'!$AF$106:$AF$110</c15:sqref>
                        </c15:formulaRef>
                      </c:ext>
                    </c:extLst>
                    <c:strCache>
                      <c:ptCount val="5"/>
                      <c:pt idx="0">
                        <c:v>Produção cultural comprovada e vinculada à área de pesquisa (revista, manuais, jornais, intervenções, projetos) (máximo 04 por ano)</c:v>
                      </c:pt>
                      <c:pt idx="1">
                        <c:v>Criação e apresentação de obra artística no exterior (máximo 04 por ano)</c:v>
                      </c:pt>
                      <c:pt idx="2">
                        <c:v>Criação e apresentação de obra artística no Brasil em evento internacional (máximo 04 por ano)</c:v>
                      </c:pt>
                      <c:pt idx="3">
                        <c:v>Criação e apresentação de obra artística no Brasil em evento nacional (máximo 04 por ano)</c:v>
                      </c:pt>
                      <c:pt idx="4">
                        <c:v>Criação e apresentação de obra artística no Brasil em evento regional/local (máximo 04 por ano)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5B1A-4D21-A949-686AEBDFC334}"/>
            </c:ext>
          </c:extLst>
        </c:ser>
        <c:ser>
          <c:idx val="3"/>
          <c:order val="3"/>
          <c:tx>
            <c:strRef>
              <c:f>'[1]Produtividade Docente'!$AJ$47</c:f>
              <c:strCache>
                <c:ptCount val="1"/>
                <c:pt idx="0">
                  <c:v>Triênio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'[1]Produtividade Docente'!$AJ$106:$AJ$110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'[1]Produtividade Docente'!$AF$106:$AF$110</c15:sqref>
                        </c15:formulaRef>
                      </c:ext>
                    </c:extLst>
                    <c:strCache>
                      <c:ptCount val="5"/>
                      <c:pt idx="0">
                        <c:v>Produção cultural comprovada e vinculada à área de pesquisa (revista, manuais, jornais, intervenções, projetos) (máximo 04 por ano)</c:v>
                      </c:pt>
                      <c:pt idx="1">
                        <c:v>Criação e apresentação de obra artística no exterior (máximo 04 por ano)</c:v>
                      </c:pt>
                      <c:pt idx="2">
                        <c:v>Criação e apresentação de obra artística no Brasil em evento internacional (máximo 04 por ano)</c:v>
                      </c:pt>
                      <c:pt idx="3">
                        <c:v>Criação e apresentação de obra artística no Brasil em evento nacional (máximo 04 por ano)</c:v>
                      </c:pt>
                      <c:pt idx="4">
                        <c:v>Criação e apresentação de obra artística no Brasil em evento regional/local (máximo 04 por ano)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5B1A-4D21-A949-686AEBDFC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6"/>
        <c:axId val="745858736"/>
        <c:axId val="745854800"/>
      </c:barChart>
      <c:catAx>
        <c:axId val="7458587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745854800"/>
        <c:crosses val="autoZero"/>
        <c:auto val="1"/>
        <c:lblAlgn val="ctr"/>
        <c:lblOffset val="100"/>
        <c:noMultiLvlLbl val="0"/>
      </c:catAx>
      <c:valAx>
        <c:axId val="745854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Número da Produção</a:t>
                </a:r>
              </a:p>
            </c:rich>
          </c:tx>
          <c:layout>
            <c:manualLayout>
              <c:xMode val="edge"/>
              <c:yMode val="edge"/>
              <c:x val="0.62566528416898592"/>
              <c:y val="0.929407090901296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745858736"/>
        <c:crosses val="autoZero"/>
        <c:crossBetween val="between"/>
        <c:majorUnit val="0.1"/>
        <c:min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 sz="1050" b="1" i="0" baseline="0">
                <a:effectLst/>
              </a:rPr>
              <a:t>Projetos de Pesquisa Científica e/ou desenvolvimento tecnológico e inovação</a:t>
            </a:r>
            <a:endParaRPr lang="pt-BR" sz="1050">
              <a:effectLst/>
            </a:endParaRPr>
          </a:p>
        </c:rich>
      </c:tx>
      <c:layout>
        <c:manualLayout>
          <c:xMode val="edge"/>
          <c:yMode val="edge"/>
          <c:x val="0.4148499485730277"/>
          <c:y val="3.81633965445789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51412834943683372"/>
          <c:y val="0.10460778548434091"/>
          <c:w val="0.44845429648793422"/>
          <c:h val="0.7465445312983789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'[1]Produtividade Docente'!$AG$47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'[1]Produtividade Docente'!$AG$114:$AG$117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'[1]Produtividade Docente'!$AF$114:$AF$117</c15:sqref>
                        </c15:formulaRef>
                      </c:ext>
                    </c:extLst>
                    <c:strCache>
                      <c:ptCount val="4"/>
                      <c:pt idx="0">
                        <c:v>Coordenação de projetos de pesquisa e/ou desenvolvimento tecnológico e de inovação financiados por agências de fomento (FAPESP, CNPq, CAPES, BNDES, FINEP, FEHIDRO, FUNDECITROS, entre outros) ou pela iniciativa privada</c:v>
                      </c:pt>
                      <c:pt idx="1">
                        <c:v>Integrante de projetos de pesquisa e/ou desenvolvimento tecnológico e de inovação financiados por agências de fomento (FAPESP, CNPq, CAPES, BNDES, FINEP, FEHIDRO, FUNDECITROS, entre outros) ou pela iniciativa privada</c:v>
                      </c:pt>
                      <c:pt idx="2">
                        <c:v>Coordenação de Programa de extensão (máximo 04 por ano)</c:v>
                      </c:pt>
                      <c:pt idx="3">
                        <c:v>Coordenação de Projeto de extensão (máximo 04 por ano)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DD9-4101-9F79-DD4A2CD68BEB}"/>
            </c:ext>
          </c:extLst>
        </c:ser>
        <c:ser>
          <c:idx val="1"/>
          <c:order val="1"/>
          <c:tx>
            <c:strRef>
              <c:f>'[1]Produtividade Docente'!$AH$47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'[1]Produtividade Docente'!$AH$114:$AH$117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'[1]Produtividade Docente'!$AF$114:$AF$117</c15:sqref>
                        </c15:formulaRef>
                      </c:ext>
                    </c:extLst>
                    <c:strCache>
                      <c:ptCount val="4"/>
                      <c:pt idx="0">
                        <c:v>Coordenação de projetos de pesquisa e/ou desenvolvimento tecnológico e de inovação financiados por agências de fomento (FAPESP, CNPq, CAPES, BNDES, FINEP, FEHIDRO, FUNDECITROS, entre outros) ou pela iniciativa privada</c:v>
                      </c:pt>
                      <c:pt idx="1">
                        <c:v>Integrante de projetos de pesquisa e/ou desenvolvimento tecnológico e de inovação financiados por agências de fomento (FAPESP, CNPq, CAPES, BNDES, FINEP, FEHIDRO, FUNDECITROS, entre outros) ou pela iniciativa privada</c:v>
                      </c:pt>
                      <c:pt idx="2">
                        <c:v>Coordenação de Programa de extensão (máximo 04 por ano)</c:v>
                      </c:pt>
                      <c:pt idx="3">
                        <c:v>Coordenação de Projeto de extensão (máximo 04 por ano)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EDD9-4101-9F79-DD4A2CD68BEB}"/>
            </c:ext>
          </c:extLst>
        </c:ser>
        <c:ser>
          <c:idx val="2"/>
          <c:order val="2"/>
          <c:tx>
            <c:strRef>
              <c:f>'[1]Produtividade Docente'!$AI$47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'[1]Produtividade Docente'!$AI$114:$AI$117</c:f>
              <c:numCache>
                <c:formatCode>General</c:formatCode>
                <c:ptCount val="4"/>
                <c:pt idx="0">
                  <c:v>0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'[1]Produtividade Docente'!$AF$114:$AF$117</c15:sqref>
                        </c15:formulaRef>
                      </c:ext>
                    </c:extLst>
                    <c:strCache>
                      <c:ptCount val="4"/>
                      <c:pt idx="0">
                        <c:v>Coordenação de projetos de pesquisa e/ou desenvolvimento tecnológico e de inovação financiados por agências de fomento (FAPESP, CNPq, CAPES, BNDES, FINEP, FEHIDRO, FUNDECITROS, entre outros) ou pela iniciativa privada</c:v>
                      </c:pt>
                      <c:pt idx="1">
                        <c:v>Integrante de projetos de pesquisa e/ou desenvolvimento tecnológico e de inovação financiados por agências de fomento (FAPESP, CNPq, CAPES, BNDES, FINEP, FEHIDRO, FUNDECITROS, entre outros) ou pela iniciativa privada</c:v>
                      </c:pt>
                      <c:pt idx="2">
                        <c:v>Coordenação de Programa de extensão (máximo 04 por ano)</c:v>
                      </c:pt>
                      <c:pt idx="3">
                        <c:v>Coordenação de Projeto de extensão (máximo 04 por ano)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EDD9-4101-9F79-DD4A2CD68BEB}"/>
            </c:ext>
          </c:extLst>
        </c:ser>
        <c:ser>
          <c:idx val="3"/>
          <c:order val="3"/>
          <c:tx>
            <c:strRef>
              <c:f>'[1]Produtividade Docente'!$AJ$47</c:f>
              <c:strCache>
                <c:ptCount val="1"/>
                <c:pt idx="0">
                  <c:v>Triênio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'[1]Produtividade Docente'!$AJ$114:$AJ$117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'[1]Produtividade Docente'!$AF$114:$AF$117</c15:sqref>
                        </c15:formulaRef>
                      </c:ext>
                    </c:extLst>
                    <c:strCache>
                      <c:ptCount val="4"/>
                      <c:pt idx="0">
                        <c:v>Coordenação de projetos de pesquisa e/ou desenvolvimento tecnológico e de inovação financiados por agências de fomento (FAPESP, CNPq, CAPES, BNDES, FINEP, FEHIDRO, FUNDECITROS, entre outros) ou pela iniciativa privada</c:v>
                      </c:pt>
                      <c:pt idx="1">
                        <c:v>Integrante de projetos de pesquisa e/ou desenvolvimento tecnológico e de inovação financiados por agências de fomento (FAPESP, CNPq, CAPES, BNDES, FINEP, FEHIDRO, FUNDECITROS, entre outros) ou pela iniciativa privada</c:v>
                      </c:pt>
                      <c:pt idx="2">
                        <c:v>Coordenação de Programa de extensão (máximo 04 por ano)</c:v>
                      </c:pt>
                      <c:pt idx="3">
                        <c:v>Coordenação de Projeto de extensão (máximo 04 por ano)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EDD9-4101-9F79-DD4A2CD68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6"/>
        <c:axId val="745858736"/>
        <c:axId val="745854800"/>
      </c:barChart>
      <c:catAx>
        <c:axId val="7458587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745854800"/>
        <c:crosses val="autoZero"/>
        <c:auto val="1"/>
        <c:lblAlgn val="ctr"/>
        <c:lblOffset val="100"/>
        <c:noMultiLvlLbl val="0"/>
      </c:catAx>
      <c:valAx>
        <c:axId val="74585480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Número da Produção</a:t>
                </a:r>
              </a:p>
            </c:rich>
          </c:tx>
          <c:layout>
            <c:manualLayout>
              <c:xMode val="edge"/>
              <c:yMode val="edge"/>
              <c:x val="0.62566528416898592"/>
              <c:y val="0.929407090901296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745858736"/>
        <c:crosses val="autoZero"/>
        <c:crossBetween val="between"/>
        <c:majorUnit val="0.1"/>
        <c:min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 sz="1050" b="1" i="0" baseline="0">
                <a:effectLst/>
              </a:rPr>
              <a:t>Participação em Conselhos e Comissões</a:t>
            </a:r>
            <a:endParaRPr lang="pt-BR" sz="1050">
              <a:effectLst/>
            </a:endParaRPr>
          </a:p>
        </c:rich>
      </c:tx>
      <c:layout>
        <c:manualLayout>
          <c:xMode val="edge"/>
          <c:yMode val="edge"/>
          <c:x val="0.4148499485730277"/>
          <c:y val="3.81633965445789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50775484894581557"/>
          <c:y val="0.10460778548434091"/>
          <c:w val="0.45482782197996996"/>
          <c:h val="0.7465445312983789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'[1]Produtividade Docente'!$AG$47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'[1]Produtividade Docente'!$AG$122:$AG$129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'[1]Produtividade Docente'!$AF$122:$AF$129</c15:sqref>
                        </c15:formulaRef>
                      </c:ext>
                    </c:extLst>
                    <c:strCache>
                      <c:ptCount val="8"/>
                      <c:pt idx="0">
                        <c:v>Presidente/Coordenador do Comitê de Pesquisa - CEP</c:v>
                      </c:pt>
                      <c:pt idx="1">
                        <c:v>Membro do Comitê de Pesquisa - CEP</c:v>
                      </c:pt>
                      <c:pt idx="2">
                        <c:v>Presidente/Coordenador da Comissão de Ética no Uso de Animais - CEUA</c:v>
                      </c:pt>
                      <c:pt idx="3">
                        <c:v>Membro da Comissão de Ética no Uso de Animais - CEUA</c:v>
                      </c:pt>
                      <c:pt idx="4">
                        <c:v>Coordenador de Programas de Inciação Científica (PIBIC), Iniciação Tecnológica (PIBIT) e/ou Iniciação a docência (PIBID) </c:v>
                      </c:pt>
                      <c:pt idx="5">
                        <c:v>Outro tipo de Comissão/Conselho</c:v>
                      </c:pt>
                      <c:pt idx="6">
                        <c:v>Membro titular/suplente de Núcleo Docente Estruturante de curso de graduação</c:v>
                      </c:pt>
                      <c:pt idx="7">
                        <c:v>Atuação como Bolsista de Produtividade CNPq, por ano.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369-44C6-995C-E076BA593565}"/>
            </c:ext>
          </c:extLst>
        </c:ser>
        <c:ser>
          <c:idx val="1"/>
          <c:order val="1"/>
          <c:tx>
            <c:strRef>
              <c:f>'[1]Produtividade Docente'!$AH$47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'[1]Produtividade Docente'!$AH$122:$AH$129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'[1]Produtividade Docente'!$AF$122:$AF$129</c15:sqref>
                        </c15:formulaRef>
                      </c:ext>
                    </c:extLst>
                    <c:strCache>
                      <c:ptCount val="8"/>
                      <c:pt idx="0">
                        <c:v>Presidente/Coordenador do Comitê de Pesquisa - CEP</c:v>
                      </c:pt>
                      <c:pt idx="1">
                        <c:v>Membro do Comitê de Pesquisa - CEP</c:v>
                      </c:pt>
                      <c:pt idx="2">
                        <c:v>Presidente/Coordenador da Comissão de Ética no Uso de Animais - CEUA</c:v>
                      </c:pt>
                      <c:pt idx="3">
                        <c:v>Membro da Comissão de Ética no Uso de Animais - CEUA</c:v>
                      </c:pt>
                      <c:pt idx="4">
                        <c:v>Coordenador de Programas de Inciação Científica (PIBIC), Iniciação Tecnológica (PIBIT) e/ou Iniciação a docência (PIBID) </c:v>
                      </c:pt>
                      <c:pt idx="5">
                        <c:v>Outro tipo de Comissão/Conselho</c:v>
                      </c:pt>
                      <c:pt idx="6">
                        <c:v>Membro titular/suplente de Núcleo Docente Estruturante de curso de graduação</c:v>
                      </c:pt>
                      <c:pt idx="7">
                        <c:v>Atuação como Bolsista de Produtividade CNPq, por ano.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369-44C6-995C-E076BA593565}"/>
            </c:ext>
          </c:extLst>
        </c:ser>
        <c:ser>
          <c:idx val="2"/>
          <c:order val="2"/>
          <c:tx>
            <c:strRef>
              <c:f>'[1]Produtividade Docente'!$AI$47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'[1]Produtividade Docente'!$AI$122:$AI$129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'[1]Produtividade Docente'!$AF$122:$AF$129</c15:sqref>
                        </c15:formulaRef>
                      </c:ext>
                    </c:extLst>
                    <c:strCache>
                      <c:ptCount val="8"/>
                      <c:pt idx="0">
                        <c:v>Presidente/Coordenador do Comitê de Pesquisa - CEP</c:v>
                      </c:pt>
                      <c:pt idx="1">
                        <c:v>Membro do Comitê de Pesquisa - CEP</c:v>
                      </c:pt>
                      <c:pt idx="2">
                        <c:v>Presidente/Coordenador da Comissão de Ética no Uso de Animais - CEUA</c:v>
                      </c:pt>
                      <c:pt idx="3">
                        <c:v>Membro da Comissão de Ética no Uso de Animais - CEUA</c:v>
                      </c:pt>
                      <c:pt idx="4">
                        <c:v>Coordenador de Programas de Inciação Científica (PIBIC), Iniciação Tecnológica (PIBIT) e/ou Iniciação a docência (PIBID) </c:v>
                      </c:pt>
                      <c:pt idx="5">
                        <c:v>Outro tipo de Comissão/Conselho</c:v>
                      </c:pt>
                      <c:pt idx="6">
                        <c:v>Membro titular/suplente de Núcleo Docente Estruturante de curso de graduação</c:v>
                      </c:pt>
                      <c:pt idx="7">
                        <c:v>Atuação como Bolsista de Produtividade CNPq, por ano.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5369-44C6-995C-E076BA593565}"/>
            </c:ext>
          </c:extLst>
        </c:ser>
        <c:ser>
          <c:idx val="3"/>
          <c:order val="3"/>
          <c:tx>
            <c:strRef>
              <c:f>'[1]Produtividade Docente'!$AJ$47</c:f>
              <c:strCache>
                <c:ptCount val="1"/>
                <c:pt idx="0">
                  <c:v>Triênio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'[1]Produtividade Docente'!$AJ$122:$AJ$129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'[1]Produtividade Docente'!$AF$122:$AF$129</c15:sqref>
                        </c15:formulaRef>
                      </c:ext>
                    </c:extLst>
                    <c:strCache>
                      <c:ptCount val="8"/>
                      <c:pt idx="0">
                        <c:v>Presidente/Coordenador do Comitê de Pesquisa - CEP</c:v>
                      </c:pt>
                      <c:pt idx="1">
                        <c:v>Membro do Comitê de Pesquisa - CEP</c:v>
                      </c:pt>
                      <c:pt idx="2">
                        <c:v>Presidente/Coordenador da Comissão de Ética no Uso de Animais - CEUA</c:v>
                      </c:pt>
                      <c:pt idx="3">
                        <c:v>Membro da Comissão de Ética no Uso de Animais - CEUA</c:v>
                      </c:pt>
                      <c:pt idx="4">
                        <c:v>Coordenador de Programas de Inciação Científica (PIBIC), Iniciação Tecnológica (PIBIT) e/ou Iniciação a docência (PIBID) </c:v>
                      </c:pt>
                      <c:pt idx="5">
                        <c:v>Outro tipo de Comissão/Conselho</c:v>
                      </c:pt>
                      <c:pt idx="6">
                        <c:v>Membro titular/suplente de Núcleo Docente Estruturante de curso de graduação</c:v>
                      </c:pt>
                      <c:pt idx="7">
                        <c:v>Atuação como Bolsista de Produtividade CNPq, por ano.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5369-44C6-995C-E076BA593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6"/>
        <c:axId val="745858736"/>
        <c:axId val="745854800"/>
      </c:barChart>
      <c:catAx>
        <c:axId val="7458587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745854800"/>
        <c:crosses val="autoZero"/>
        <c:auto val="1"/>
        <c:lblAlgn val="ctr"/>
        <c:lblOffset val="100"/>
        <c:noMultiLvlLbl val="0"/>
      </c:catAx>
      <c:valAx>
        <c:axId val="74585480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Número da Produção</a:t>
                </a:r>
              </a:p>
            </c:rich>
          </c:tx>
          <c:layout>
            <c:manualLayout>
              <c:xMode val="edge"/>
              <c:yMode val="edge"/>
              <c:x val="0.62566528416898592"/>
              <c:y val="0.929407090901296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745858736"/>
        <c:crosses val="autoZero"/>
        <c:crossBetween val="between"/>
        <c:majorUnit val="0.1"/>
        <c:min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image" Target="../media/image2.jpeg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177800</xdr:colOff>
          <xdr:row>124</xdr:row>
          <xdr:rowOff>139700</xdr:rowOff>
        </xdr:from>
        <xdr:to>
          <xdr:col>24</xdr:col>
          <xdr:colOff>469900</xdr:colOff>
          <xdr:row>126</xdr:row>
          <xdr:rowOff>63500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0</xdr:col>
      <xdr:colOff>77799</xdr:colOff>
      <xdr:row>0</xdr:row>
      <xdr:rowOff>111369</xdr:rowOff>
    </xdr:from>
    <xdr:to>
      <xdr:col>6</xdr:col>
      <xdr:colOff>157530</xdr:colOff>
      <xdr:row>4</xdr:row>
      <xdr:rowOff>23318</xdr:rowOff>
    </xdr:to>
    <xdr:pic>
      <xdr:nvPicPr>
        <xdr:cNvPr id="3" name="Imagem 7" descr="NOVO_LOGO PADRÃ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99" y="111369"/>
          <a:ext cx="2356206" cy="673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38</xdr:row>
          <xdr:rowOff>12700</xdr:rowOff>
        </xdr:from>
        <xdr:to>
          <xdr:col>4</xdr:col>
          <xdr:colOff>520700</xdr:colOff>
          <xdr:row>39</xdr:row>
          <xdr:rowOff>12700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Sim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38</xdr:row>
          <xdr:rowOff>0</xdr:rowOff>
        </xdr:from>
        <xdr:to>
          <xdr:col>6</xdr:col>
          <xdr:colOff>508000</xdr:colOff>
          <xdr:row>38</xdr:row>
          <xdr:rowOff>177800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Não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309035</xdr:colOff>
      <xdr:row>131</xdr:row>
      <xdr:rowOff>143934</xdr:rowOff>
    </xdr:from>
    <xdr:to>
      <xdr:col>27</xdr:col>
      <xdr:colOff>172509</xdr:colOff>
      <xdr:row>160</xdr:row>
      <xdr:rowOff>47395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423335" y="23698200"/>
          <a:ext cx="8893174" cy="0"/>
          <a:chOff x="440456" y="27908756"/>
          <a:chExt cx="7867649" cy="5419220"/>
        </a:xfrm>
      </xdr:grpSpPr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GrpSpPr/>
        </xdr:nvGrpSpPr>
        <xdr:grpSpPr>
          <a:xfrm>
            <a:off x="440456" y="27908756"/>
            <a:ext cx="7867649" cy="5409693"/>
            <a:chOff x="382020" y="28744173"/>
            <a:chExt cx="8567513" cy="5238726"/>
          </a:xfrm>
        </xdr:grpSpPr>
        <xdr:graphicFrame macro="">
          <xdr:nvGraphicFramePr>
            <xdr:cNvPr id="11" name="Gráfico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GraphicFramePr/>
          </xdr:nvGraphicFramePr>
          <xdr:xfrm>
            <a:off x="382020" y="28744173"/>
            <a:ext cx="8567513" cy="508240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12" name="CaixaDeTexto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 txBox="1"/>
          </xdr:nvSpPr>
          <xdr:spPr>
            <a:xfrm>
              <a:off x="1272363" y="33630900"/>
              <a:ext cx="860065" cy="351999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pt-BR" sz="1050">
                  <a:solidFill>
                    <a:schemeClr val="accent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■ </a:t>
              </a:r>
              <a:r>
                <a:rPr lang="pt-BR" sz="105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2017</a:t>
              </a:r>
            </a:p>
            <a:p>
              <a:endParaRPr lang="pt-BR" sz="105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endParaRPr lang="pt-BR" sz="105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xdr:grpSp>
      <xdr:sp macro="" textlink="">
        <xdr:nvSpPr>
          <xdr:cNvPr id="8" name="CaixaDeTexto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>
            <a:off x="2562225" y="32956502"/>
            <a:ext cx="789808" cy="31432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05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■ </a:t>
            </a:r>
            <a:r>
              <a:rPr lang="pt-BR" sz="105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2019</a:t>
            </a:r>
          </a:p>
          <a:p>
            <a:endParaRPr lang="pt-BR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endParaRPr lang="pt-BR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" name="CaixaDeTexto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1847850" y="32956502"/>
            <a:ext cx="789808" cy="33337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050">
                <a:solidFill>
                  <a:schemeClr val="accent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■</a:t>
            </a:r>
            <a:r>
              <a:rPr lang="pt-BR" sz="1050">
                <a:solidFill>
                  <a:schemeClr val="accent4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pt-BR" sz="105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2018</a:t>
            </a:r>
          </a:p>
          <a:p>
            <a:endParaRPr lang="pt-BR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endParaRPr lang="pt-BR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0" name="CaixaDeTexto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3181350" y="32956502"/>
            <a:ext cx="789808" cy="37147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1050">
                <a:solidFill>
                  <a:schemeClr val="accent4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■</a:t>
            </a:r>
            <a:r>
              <a:rPr lang="pt-BR" sz="105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Triênio</a:t>
            </a:r>
            <a:endParaRPr lang="pt-BR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2</xdr:col>
      <xdr:colOff>76200</xdr:colOff>
      <xdr:row>166</xdr:row>
      <xdr:rowOff>13757</xdr:rowOff>
    </xdr:from>
    <xdr:to>
      <xdr:col>28</xdr:col>
      <xdr:colOff>138075</xdr:colOff>
      <xdr:row>194</xdr:row>
      <xdr:rowOff>79757</xdr:rowOff>
    </xdr:to>
    <xdr:grpSp>
      <xdr:nvGrpSpPr>
        <xdr:cNvPr id="13" name="Agrupar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889000" y="23698200"/>
          <a:ext cx="8786775" cy="0"/>
          <a:chOff x="561976" y="28222577"/>
          <a:chExt cx="7867649" cy="5248275"/>
        </a:xfrm>
      </xdr:grpSpPr>
      <xdr:grpSp>
        <xdr:nvGrpSpPr>
          <xdr:cNvPr id="14" name="Agrupar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GrpSpPr/>
        </xdr:nvGrpSpPr>
        <xdr:grpSpPr>
          <a:xfrm>
            <a:off x="561976" y="28222577"/>
            <a:ext cx="7867649" cy="5248275"/>
            <a:chOff x="514350" y="29048074"/>
            <a:chExt cx="8567513" cy="5082409"/>
          </a:xfrm>
        </xdr:grpSpPr>
        <xdr:graphicFrame macro="">
          <xdr:nvGraphicFramePr>
            <xdr:cNvPr id="18" name="Gráfico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GraphicFramePr/>
          </xdr:nvGraphicFramePr>
          <xdr:xfrm>
            <a:off x="514350" y="29048074"/>
            <a:ext cx="8567513" cy="508240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  <xdr:sp macro="" textlink="">
          <xdr:nvSpPr>
            <xdr:cNvPr id="19" name="CaixaDeTexto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SpPr txBox="1"/>
          </xdr:nvSpPr>
          <xdr:spPr>
            <a:xfrm>
              <a:off x="1272363" y="33630900"/>
              <a:ext cx="860065" cy="351999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pt-BR" sz="1050">
                  <a:solidFill>
                    <a:schemeClr val="accent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■ </a:t>
              </a:r>
              <a:r>
                <a:rPr lang="pt-BR" sz="105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2017</a:t>
              </a:r>
            </a:p>
            <a:p>
              <a:endParaRPr lang="pt-BR" sz="105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endParaRPr lang="pt-BR" sz="105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xdr:grpSp>
      <xdr:sp macro="" textlink="">
        <xdr:nvSpPr>
          <xdr:cNvPr id="15" name="CaixaDeTexto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2562225" y="32956502"/>
            <a:ext cx="789808" cy="31432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05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■ </a:t>
            </a:r>
            <a:r>
              <a:rPr lang="pt-BR" sz="105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2019</a:t>
            </a:r>
          </a:p>
          <a:p>
            <a:endParaRPr lang="pt-BR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endParaRPr lang="pt-BR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6" name="CaixaDeTexto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1847850" y="32956502"/>
            <a:ext cx="789808" cy="33337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050">
                <a:solidFill>
                  <a:schemeClr val="accent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■</a:t>
            </a:r>
            <a:r>
              <a:rPr lang="pt-BR" sz="1050">
                <a:solidFill>
                  <a:schemeClr val="accent4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pt-BR" sz="105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2018</a:t>
            </a:r>
          </a:p>
          <a:p>
            <a:endParaRPr lang="pt-BR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endParaRPr lang="pt-BR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7" name="CaixaDeTexto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3181350" y="32956502"/>
            <a:ext cx="789808" cy="37147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1050">
                <a:solidFill>
                  <a:schemeClr val="accent4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■</a:t>
            </a:r>
            <a:r>
              <a:rPr lang="pt-BR" sz="105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Triênio</a:t>
            </a:r>
            <a:endParaRPr lang="pt-BR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2</xdr:col>
      <xdr:colOff>31750</xdr:colOff>
      <xdr:row>200</xdr:row>
      <xdr:rowOff>158749</xdr:rowOff>
    </xdr:from>
    <xdr:to>
      <xdr:col>28</xdr:col>
      <xdr:colOff>93625</xdr:colOff>
      <xdr:row>229</xdr:row>
      <xdr:rowOff>34249</xdr:rowOff>
    </xdr:to>
    <xdr:grpSp>
      <xdr:nvGrpSpPr>
        <xdr:cNvPr id="20" name="Agrupar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pSpPr/>
      </xdr:nvGrpSpPr>
      <xdr:grpSpPr>
        <a:xfrm>
          <a:off x="844550" y="23698200"/>
          <a:ext cx="8786775" cy="0"/>
          <a:chOff x="561976" y="28222577"/>
          <a:chExt cx="7867649" cy="5248275"/>
        </a:xfrm>
      </xdr:grpSpPr>
      <xdr:grpSp>
        <xdr:nvGrpSpPr>
          <xdr:cNvPr id="21" name="Agrupar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GrpSpPr/>
        </xdr:nvGrpSpPr>
        <xdr:grpSpPr>
          <a:xfrm>
            <a:off x="561976" y="28222577"/>
            <a:ext cx="7867649" cy="5248275"/>
            <a:chOff x="514350" y="29048074"/>
            <a:chExt cx="8567513" cy="5082409"/>
          </a:xfrm>
        </xdr:grpSpPr>
        <xdr:graphicFrame macro="">
          <xdr:nvGraphicFramePr>
            <xdr:cNvPr id="25" name="Gráfico 24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GraphicFramePr/>
          </xdr:nvGraphicFramePr>
          <xdr:xfrm>
            <a:off x="514350" y="29048074"/>
            <a:ext cx="8567513" cy="508240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4"/>
            </a:graphicData>
          </a:graphic>
        </xdr:graphicFrame>
        <xdr:sp macro="" textlink="">
          <xdr:nvSpPr>
            <xdr:cNvPr id="26" name="CaixaDeTexto 25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SpPr txBox="1"/>
          </xdr:nvSpPr>
          <xdr:spPr>
            <a:xfrm>
              <a:off x="1272363" y="33630900"/>
              <a:ext cx="860065" cy="351999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pt-BR" sz="1050">
                  <a:solidFill>
                    <a:schemeClr val="accent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■ </a:t>
              </a:r>
              <a:r>
                <a:rPr lang="pt-BR" sz="105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2017</a:t>
              </a:r>
            </a:p>
            <a:p>
              <a:endParaRPr lang="pt-BR" sz="105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endParaRPr lang="pt-BR" sz="105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xdr:grpSp>
      <xdr:sp macro="" textlink="">
        <xdr:nvSpPr>
          <xdr:cNvPr id="22" name="CaixaDeTexto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 txBox="1"/>
        </xdr:nvSpPr>
        <xdr:spPr>
          <a:xfrm>
            <a:off x="2562225" y="32956502"/>
            <a:ext cx="789808" cy="31432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05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■ </a:t>
            </a:r>
            <a:r>
              <a:rPr lang="pt-BR" sz="105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2019</a:t>
            </a:r>
          </a:p>
          <a:p>
            <a:endParaRPr lang="pt-BR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endParaRPr lang="pt-BR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3" name="CaixaDeTexto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 txBox="1"/>
        </xdr:nvSpPr>
        <xdr:spPr>
          <a:xfrm>
            <a:off x="1847850" y="32956502"/>
            <a:ext cx="789808" cy="33337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050">
                <a:solidFill>
                  <a:schemeClr val="accent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■</a:t>
            </a:r>
            <a:r>
              <a:rPr lang="pt-BR" sz="1050">
                <a:solidFill>
                  <a:schemeClr val="accent4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pt-BR" sz="105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2018</a:t>
            </a:r>
          </a:p>
          <a:p>
            <a:endParaRPr lang="pt-BR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endParaRPr lang="pt-BR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4" name="CaixaDeTexto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/>
        </xdr:nvSpPr>
        <xdr:spPr>
          <a:xfrm>
            <a:off x="3181350" y="32956502"/>
            <a:ext cx="789808" cy="37147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1050">
                <a:solidFill>
                  <a:schemeClr val="accent4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■</a:t>
            </a:r>
            <a:r>
              <a:rPr lang="pt-BR" sz="105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Triênio</a:t>
            </a:r>
            <a:endParaRPr lang="pt-BR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2</xdr:col>
      <xdr:colOff>31750</xdr:colOff>
      <xdr:row>232</xdr:row>
      <xdr:rowOff>47624</xdr:rowOff>
    </xdr:from>
    <xdr:to>
      <xdr:col>28</xdr:col>
      <xdr:colOff>93625</xdr:colOff>
      <xdr:row>260</xdr:row>
      <xdr:rowOff>113624</xdr:rowOff>
    </xdr:to>
    <xdr:grpSp>
      <xdr:nvGrpSpPr>
        <xdr:cNvPr id="27" name="Agrupar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/>
      </xdr:nvGrpSpPr>
      <xdr:grpSpPr>
        <a:xfrm>
          <a:off x="844550" y="23698200"/>
          <a:ext cx="8786775" cy="0"/>
          <a:chOff x="561976" y="28222577"/>
          <a:chExt cx="7867649" cy="5248275"/>
        </a:xfrm>
      </xdr:grpSpPr>
      <xdr:grpSp>
        <xdr:nvGrpSpPr>
          <xdr:cNvPr id="28" name="Agrupar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GrpSpPr/>
        </xdr:nvGrpSpPr>
        <xdr:grpSpPr>
          <a:xfrm>
            <a:off x="561976" y="28222577"/>
            <a:ext cx="7867649" cy="5248275"/>
            <a:chOff x="514350" y="29048074"/>
            <a:chExt cx="8567513" cy="5082409"/>
          </a:xfrm>
        </xdr:grpSpPr>
        <xdr:graphicFrame macro="">
          <xdr:nvGraphicFramePr>
            <xdr:cNvPr id="32" name="Gráfico 31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GraphicFramePr/>
          </xdr:nvGraphicFramePr>
          <xdr:xfrm>
            <a:off x="514350" y="29048074"/>
            <a:ext cx="8567513" cy="508240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5"/>
            </a:graphicData>
          </a:graphic>
        </xdr:graphicFrame>
        <xdr:sp macro="" textlink="">
          <xdr:nvSpPr>
            <xdr:cNvPr id="33" name="CaixaDeTexto 32">
              <a:extLs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SpPr txBox="1"/>
          </xdr:nvSpPr>
          <xdr:spPr>
            <a:xfrm>
              <a:off x="1272363" y="33630900"/>
              <a:ext cx="860065" cy="351999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pt-BR" sz="1050">
                  <a:solidFill>
                    <a:schemeClr val="accent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■ </a:t>
              </a:r>
              <a:r>
                <a:rPr lang="pt-BR" sz="105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2017</a:t>
              </a:r>
            </a:p>
            <a:p>
              <a:endParaRPr lang="pt-BR" sz="105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endParaRPr lang="pt-BR" sz="105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xdr:grpSp>
      <xdr:sp macro="" textlink="">
        <xdr:nvSpPr>
          <xdr:cNvPr id="29" name="CaixaDeTexto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 txBox="1"/>
        </xdr:nvSpPr>
        <xdr:spPr>
          <a:xfrm>
            <a:off x="2562225" y="32956502"/>
            <a:ext cx="789808" cy="31432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05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■ </a:t>
            </a:r>
            <a:r>
              <a:rPr lang="pt-BR" sz="105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2019</a:t>
            </a:r>
          </a:p>
          <a:p>
            <a:endParaRPr lang="pt-BR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endParaRPr lang="pt-BR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0" name="CaixaDeTexto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 txBox="1"/>
        </xdr:nvSpPr>
        <xdr:spPr>
          <a:xfrm>
            <a:off x="1847850" y="32956502"/>
            <a:ext cx="789808" cy="33337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050">
                <a:solidFill>
                  <a:schemeClr val="accent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■</a:t>
            </a:r>
            <a:r>
              <a:rPr lang="pt-BR" sz="1050">
                <a:solidFill>
                  <a:schemeClr val="accent4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pt-BR" sz="105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2018</a:t>
            </a:r>
          </a:p>
          <a:p>
            <a:endParaRPr lang="pt-BR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endParaRPr lang="pt-BR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1" name="CaixaDeTexto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 txBox="1"/>
        </xdr:nvSpPr>
        <xdr:spPr>
          <a:xfrm>
            <a:off x="3181350" y="32956502"/>
            <a:ext cx="789808" cy="37147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1050">
                <a:solidFill>
                  <a:schemeClr val="accent4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■</a:t>
            </a:r>
            <a:r>
              <a:rPr lang="pt-BR" sz="105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Triênio</a:t>
            </a:r>
            <a:endParaRPr lang="pt-BR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2</xdr:col>
      <xdr:colOff>34925</xdr:colOff>
      <xdr:row>269</xdr:row>
      <xdr:rowOff>63499</xdr:rowOff>
    </xdr:from>
    <xdr:to>
      <xdr:col>28</xdr:col>
      <xdr:colOff>96800</xdr:colOff>
      <xdr:row>297</xdr:row>
      <xdr:rowOff>129499</xdr:rowOff>
    </xdr:to>
    <xdr:grpSp>
      <xdr:nvGrpSpPr>
        <xdr:cNvPr id="34" name="Agrupar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pSpPr/>
      </xdr:nvGrpSpPr>
      <xdr:grpSpPr>
        <a:xfrm>
          <a:off x="847725" y="23698200"/>
          <a:ext cx="8786775" cy="0"/>
          <a:chOff x="561976" y="28222577"/>
          <a:chExt cx="7867649" cy="5248275"/>
        </a:xfrm>
      </xdr:grpSpPr>
      <xdr:grpSp>
        <xdr:nvGrpSpPr>
          <xdr:cNvPr id="35" name="Agrupar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GrpSpPr/>
        </xdr:nvGrpSpPr>
        <xdr:grpSpPr>
          <a:xfrm>
            <a:off x="561976" y="28222577"/>
            <a:ext cx="7867649" cy="5248275"/>
            <a:chOff x="514350" y="29048074"/>
            <a:chExt cx="8567513" cy="5082409"/>
          </a:xfrm>
        </xdr:grpSpPr>
        <xdr:graphicFrame macro="">
          <xdr:nvGraphicFramePr>
            <xdr:cNvPr id="39" name="Gráfico 38">
              <a:extLst>
                <a:ext uri="{FF2B5EF4-FFF2-40B4-BE49-F238E27FC236}">
                  <a16:creationId xmlns:a16="http://schemas.microsoft.com/office/drawing/2014/main" id="{00000000-0008-0000-0000-000027000000}"/>
                </a:ext>
              </a:extLst>
            </xdr:cNvPr>
            <xdr:cNvGraphicFramePr/>
          </xdr:nvGraphicFramePr>
          <xdr:xfrm>
            <a:off x="514350" y="29048074"/>
            <a:ext cx="8567513" cy="508240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6"/>
            </a:graphicData>
          </a:graphic>
        </xdr:graphicFrame>
        <xdr:sp macro="" textlink="">
          <xdr:nvSpPr>
            <xdr:cNvPr id="40" name="CaixaDeTexto 39">
              <a:extLs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SpPr txBox="1"/>
          </xdr:nvSpPr>
          <xdr:spPr>
            <a:xfrm>
              <a:off x="1272363" y="33630900"/>
              <a:ext cx="860065" cy="351999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pt-BR" sz="1050">
                  <a:solidFill>
                    <a:schemeClr val="accent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■ </a:t>
              </a:r>
              <a:r>
                <a:rPr lang="pt-BR" sz="105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2017</a:t>
              </a:r>
            </a:p>
            <a:p>
              <a:endParaRPr lang="pt-BR" sz="105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endParaRPr lang="pt-BR" sz="105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xdr:grpSp>
      <xdr:sp macro="" textlink="">
        <xdr:nvSpPr>
          <xdr:cNvPr id="36" name="CaixaDeTexto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 txBox="1"/>
        </xdr:nvSpPr>
        <xdr:spPr>
          <a:xfrm>
            <a:off x="2562225" y="32956502"/>
            <a:ext cx="789808" cy="31432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05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■ </a:t>
            </a:r>
            <a:r>
              <a:rPr lang="pt-BR" sz="105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2019</a:t>
            </a:r>
          </a:p>
          <a:p>
            <a:endParaRPr lang="pt-BR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endParaRPr lang="pt-BR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7" name="CaixaDeTexto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 txBox="1"/>
        </xdr:nvSpPr>
        <xdr:spPr>
          <a:xfrm>
            <a:off x="1847850" y="32956502"/>
            <a:ext cx="789808" cy="33337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050">
                <a:solidFill>
                  <a:schemeClr val="accent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■</a:t>
            </a:r>
            <a:r>
              <a:rPr lang="pt-BR" sz="1050">
                <a:solidFill>
                  <a:schemeClr val="accent4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pt-BR" sz="105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2018</a:t>
            </a:r>
          </a:p>
          <a:p>
            <a:endParaRPr lang="pt-BR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endParaRPr lang="pt-BR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8" name="CaixaDeTexto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 txBox="1"/>
        </xdr:nvSpPr>
        <xdr:spPr>
          <a:xfrm>
            <a:off x="3181350" y="32956502"/>
            <a:ext cx="789808" cy="37147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1050">
                <a:solidFill>
                  <a:schemeClr val="accent4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■</a:t>
            </a:r>
            <a:r>
              <a:rPr lang="pt-BR" sz="105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Triênio</a:t>
            </a:r>
            <a:endParaRPr lang="pt-BR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1</xdr:col>
      <xdr:colOff>455083</xdr:colOff>
      <xdr:row>298</xdr:row>
      <xdr:rowOff>132292</xdr:rowOff>
    </xdr:from>
    <xdr:to>
      <xdr:col>28</xdr:col>
      <xdr:colOff>273708</xdr:colOff>
      <xdr:row>336</xdr:row>
      <xdr:rowOff>93292</xdr:rowOff>
    </xdr:to>
    <xdr:grpSp>
      <xdr:nvGrpSpPr>
        <xdr:cNvPr id="41" name="Agrupar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pSpPr/>
      </xdr:nvGrpSpPr>
      <xdr:grpSpPr>
        <a:xfrm>
          <a:off x="569383" y="23698200"/>
          <a:ext cx="9242025" cy="0"/>
          <a:chOff x="561976" y="28222577"/>
          <a:chExt cx="7867649" cy="5248275"/>
        </a:xfrm>
      </xdr:grpSpPr>
      <xdr:grpSp>
        <xdr:nvGrpSpPr>
          <xdr:cNvPr id="42" name="Agrupar 4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GrpSpPr/>
        </xdr:nvGrpSpPr>
        <xdr:grpSpPr>
          <a:xfrm>
            <a:off x="561976" y="28222577"/>
            <a:ext cx="7867649" cy="5248275"/>
            <a:chOff x="514350" y="29048074"/>
            <a:chExt cx="8567513" cy="5082409"/>
          </a:xfrm>
        </xdr:grpSpPr>
        <xdr:graphicFrame macro="">
          <xdr:nvGraphicFramePr>
            <xdr:cNvPr id="46" name="Gráfico 45">
              <a:extLst>
                <a:ext uri="{FF2B5EF4-FFF2-40B4-BE49-F238E27FC236}">
                  <a16:creationId xmlns:a16="http://schemas.microsoft.com/office/drawing/2014/main" id="{00000000-0008-0000-0000-00002E000000}"/>
                </a:ext>
              </a:extLst>
            </xdr:cNvPr>
            <xdr:cNvGraphicFramePr/>
          </xdr:nvGraphicFramePr>
          <xdr:xfrm>
            <a:off x="514350" y="29048074"/>
            <a:ext cx="8567513" cy="508240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7"/>
            </a:graphicData>
          </a:graphic>
        </xdr:graphicFrame>
        <xdr:sp macro="" textlink="">
          <xdr:nvSpPr>
            <xdr:cNvPr id="47" name="CaixaDeTexto 46">
              <a:extLst>
                <a:ext uri="{FF2B5EF4-FFF2-40B4-BE49-F238E27FC236}">
                  <a16:creationId xmlns:a16="http://schemas.microsoft.com/office/drawing/2014/main" id="{00000000-0008-0000-0000-00002F000000}"/>
                </a:ext>
              </a:extLst>
            </xdr:cNvPr>
            <xdr:cNvSpPr txBox="1"/>
          </xdr:nvSpPr>
          <xdr:spPr>
            <a:xfrm>
              <a:off x="1272363" y="33630900"/>
              <a:ext cx="860065" cy="351999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pt-BR" sz="1050">
                  <a:solidFill>
                    <a:schemeClr val="accent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■ </a:t>
              </a:r>
              <a:r>
                <a:rPr lang="pt-BR" sz="105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2017</a:t>
              </a:r>
            </a:p>
            <a:p>
              <a:endParaRPr lang="pt-BR" sz="105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endParaRPr lang="pt-BR" sz="105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xdr:grpSp>
      <xdr:sp macro="" textlink="">
        <xdr:nvSpPr>
          <xdr:cNvPr id="43" name="CaixaDeTexto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 txBox="1"/>
        </xdr:nvSpPr>
        <xdr:spPr>
          <a:xfrm>
            <a:off x="2562225" y="32956502"/>
            <a:ext cx="789808" cy="31432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05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■ </a:t>
            </a:r>
            <a:r>
              <a:rPr lang="pt-BR" sz="105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2019</a:t>
            </a:r>
          </a:p>
          <a:p>
            <a:endParaRPr lang="pt-BR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endParaRPr lang="pt-BR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4" name="CaixaDeTexto 4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 txBox="1"/>
        </xdr:nvSpPr>
        <xdr:spPr>
          <a:xfrm>
            <a:off x="1847850" y="32956502"/>
            <a:ext cx="789808" cy="33337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050">
                <a:solidFill>
                  <a:schemeClr val="accent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■</a:t>
            </a:r>
            <a:r>
              <a:rPr lang="pt-BR" sz="1050">
                <a:solidFill>
                  <a:schemeClr val="accent4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pt-BR" sz="105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2018</a:t>
            </a:r>
          </a:p>
          <a:p>
            <a:endParaRPr lang="pt-BR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endParaRPr lang="pt-BR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5" name="CaixaDeTexto 4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 txBox="1"/>
        </xdr:nvSpPr>
        <xdr:spPr>
          <a:xfrm>
            <a:off x="3181350" y="32956502"/>
            <a:ext cx="789808" cy="37147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1050">
                <a:solidFill>
                  <a:schemeClr val="accent4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■</a:t>
            </a:r>
            <a:r>
              <a:rPr lang="pt-BR" sz="105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Triênio</a:t>
            </a:r>
            <a:endParaRPr lang="pt-BR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2</xdr:col>
      <xdr:colOff>47625</xdr:colOff>
      <xdr:row>344</xdr:row>
      <xdr:rowOff>142873</xdr:rowOff>
    </xdr:from>
    <xdr:to>
      <xdr:col>28</xdr:col>
      <xdr:colOff>109500</xdr:colOff>
      <xdr:row>373</xdr:row>
      <xdr:rowOff>18373</xdr:rowOff>
    </xdr:to>
    <xdr:grpSp>
      <xdr:nvGrpSpPr>
        <xdr:cNvPr id="48" name="Agrupar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GrpSpPr/>
      </xdr:nvGrpSpPr>
      <xdr:grpSpPr>
        <a:xfrm>
          <a:off x="860425" y="23698200"/>
          <a:ext cx="8786775" cy="0"/>
          <a:chOff x="578000" y="28097319"/>
          <a:chExt cx="7867649" cy="5248275"/>
        </a:xfrm>
      </xdr:grpSpPr>
      <xdr:grpSp>
        <xdr:nvGrpSpPr>
          <xdr:cNvPr id="49" name="Agrupar 4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GrpSpPr/>
        </xdr:nvGrpSpPr>
        <xdr:grpSpPr>
          <a:xfrm>
            <a:off x="578000" y="28097319"/>
            <a:ext cx="7867649" cy="5248275"/>
            <a:chOff x="531799" y="28926775"/>
            <a:chExt cx="8567513" cy="5082409"/>
          </a:xfrm>
        </xdr:grpSpPr>
        <xdr:graphicFrame macro="">
          <xdr:nvGraphicFramePr>
            <xdr:cNvPr id="53" name="Gráfico 52">
              <a:extLst>
                <a:ext uri="{FF2B5EF4-FFF2-40B4-BE49-F238E27FC236}">
                  <a16:creationId xmlns:a16="http://schemas.microsoft.com/office/drawing/2014/main" id="{00000000-0008-0000-0000-000035000000}"/>
                </a:ext>
              </a:extLst>
            </xdr:cNvPr>
            <xdr:cNvGraphicFramePr/>
          </xdr:nvGraphicFramePr>
          <xdr:xfrm>
            <a:off x="531799" y="28926775"/>
            <a:ext cx="8567513" cy="508240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8"/>
            </a:graphicData>
          </a:graphic>
        </xdr:graphicFrame>
        <xdr:sp macro="" textlink="">
          <xdr:nvSpPr>
            <xdr:cNvPr id="54" name="CaixaDeTexto 53">
              <a:extLst>
                <a:ext uri="{FF2B5EF4-FFF2-40B4-BE49-F238E27FC236}">
                  <a16:creationId xmlns:a16="http://schemas.microsoft.com/office/drawing/2014/main" id="{00000000-0008-0000-0000-000036000000}"/>
                </a:ext>
              </a:extLst>
            </xdr:cNvPr>
            <xdr:cNvSpPr txBox="1"/>
          </xdr:nvSpPr>
          <xdr:spPr>
            <a:xfrm>
              <a:off x="1272363" y="33630900"/>
              <a:ext cx="860065" cy="351999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pt-BR" sz="1050">
                  <a:solidFill>
                    <a:schemeClr val="accent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■ </a:t>
              </a:r>
              <a:r>
                <a:rPr lang="pt-BR" sz="105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2017</a:t>
              </a:r>
            </a:p>
            <a:p>
              <a:endParaRPr lang="pt-BR" sz="105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endParaRPr lang="pt-BR" sz="105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xdr:grpSp>
      <xdr:sp macro="" textlink="">
        <xdr:nvSpPr>
          <xdr:cNvPr id="50" name="CaixaDeTexto 4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 txBox="1"/>
        </xdr:nvSpPr>
        <xdr:spPr>
          <a:xfrm>
            <a:off x="2562225" y="32956502"/>
            <a:ext cx="789808" cy="31432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05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■ </a:t>
            </a:r>
            <a:r>
              <a:rPr lang="pt-BR" sz="105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2019</a:t>
            </a:r>
          </a:p>
          <a:p>
            <a:endParaRPr lang="pt-BR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endParaRPr lang="pt-BR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1" name="CaixaDeTexto 5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 txBox="1"/>
        </xdr:nvSpPr>
        <xdr:spPr>
          <a:xfrm>
            <a:off x="1847850" y="32956502"/>
            <a:ext cx="789808" cy="33337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050">
                <a:solidFill>
                  <a:schemeClr val="accent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■</a:t>
            </a:r>
            <a:r>
              <a:rPr lang="pt-BR" sz="1050">
                <a:solidFill>
                  <a:schemeClr val="accent4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pt-BR" sz="105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2018</a:t>
            </a:r>
          </a:p>
          <a:p>
            <a:endParaRPr lang="pt-BR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endParaRPr lang="pt-BR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2" name="CaixaDeTexto 51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 txBox="1"/>
        </xdr:nvSpPr>
        <xdr:spPr>
          <a:xfrm>
            <a:off x="3181350" y="32956502"/>
            <a:ext cx="789808" cy="37147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1050">
                <a:solidFill>
                  <a:schemeClr val="accent4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■</a:t>
            </a:r>
            <a:r>
              <a:rPr lang="pt-BR" sz="105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Triênio</a:t>
            </a:r>
            <a:endParaRPr lang="pt-BR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1</xdr:col>
      <xdr:colOff>460375</xdr:colOff>
      <xdr:row>379</xdr:row>
      <xdr:rowOff>6349</xdr:rowOff>
    </xdr:from>
    <xdr:to>
      <xdr:col>27</xdr:col>
      <xdr:colOff>268250</xdr:colOff>
      <xdr:row>407</xdr:row>
      <xdr:rowOff>72349</xdr:rowOff>
    </xdr:to>
    <xdr:grpSp>
      <xdr:nvGrpSpPr>
        <xdr:cNvPr id="55" name="Agrupar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GrpSpPr/>
      </xdr:nvGrpSpPr>
      <xdr:grpSpPr>
        <a:xfrm>
          <a:off x="574675" y="23698200"/>
          <a:ext cx="8837575" cy="0"/>
          <a:chOff x="561976" y="28222577"/>
          <a:chExt cx="7867649" cy="5248275"/>
        </a:xfrm>
      </xdr:grpSpPr>
      <xdr:grpSp>
        <xdr:nvGrpSpPr>
          <xdr:cNvPr id="56" name="Agrupar 55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GrpSpPr/>
        </xdr:nvGrpSpPr>
        <xdr:grpSpPr>
          <a:xfrm>
            <a:off x="561976" y="28222577"/>
            <a:ext cx="7867649" cy="5248275"/>
            <a:chOff x="514350" y="29048074"/>
            <a:chExt cx="8567513" cy="5082409"/>
          </a:xfrm>
        </xdr:grpSpPr>
        <xdr:graphicFrame macro="">
          <xdr:nvGraphicFramePr>
            <xdr:cNvPr id="60" name="Gráfico 59">
              <a:extLst>
                <a:ext uri="{FF2B5EF4-FFF2-40B4-BE49-F238E27FC236}">
                  <a16:creationId xmlns:a16="http://schemas.microsoft.com/office/drawing/2014/main" id="{00000000-0008-0000-0000-00003C000000}"/>
                </a:ext>
              </a:extLst>
            </xdr:cNvPr>
            <xdr:cNvGraphicFramePr/>
          </xdr:nvGraphicFramePr>
          <xdr:xfrm>
            <a:off x="514350" y="29048074"/>
            <a:ext cx="8567513" cy="508240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9"/>
            </a:graphicData>
          </a:graphic>
        </xdr:graphicFrame>
        <xdr:sp macro="" textlink="">
          <xdr:nvSpPr>
            <xdr:cNvPr id="61" name="CaixaDeTexto 60">
              <a:extLst>
                <a:ext uri="{FF2B5EF4-FFF2-40B4-BE49-F238E27FC236}">
                  <a16:creationId xmlns:a16="http://schemas.microsoft.com/office/drawing/2014/main" id="{00000000-0008-0000-0000-00003D000000}"/>
                </a:ext>
              </a:extLst>
            </xdr:cNvPr>
            <xdr:cNvSpPr txBox="1"/>
          </xdr:nvSpPr>
          <xdr:spPr>
            <a:xfrm>
              <a:off x="1272363" y="33630900"/>
              <a:ext cx="860065" cy="351999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pt-BR" sz="1050">
                  <a:solidFill>
                    <a:schemeClr val="accent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■ </a:t>
              </a:r>
              <a:r>
                <a:rPr lang="pt-BR" sz="105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2017</a:t>
              </a:r>
            </a:p>
            <a:p>
              <a:endParaRPr lang="pt-BR" sz="105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endParaRPr lang="pt-BR" sz="105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xdr:grpSp>
      <xdr:sp macro="" textlink="">
        <xdr:nvSpPr>
          <xdr:cNvPr id="57" name="CaixaDeTexto 56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 txBox="1"/>
        </xdr:nvSpPr>
        <xdr:spPr>
          <a:xfrm>
            <a:off x="2562225" y="32956502"/>
            <a:ext cx="789808" cy="31432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05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■ </a:t>
            </a:r>
            <a:r>
              <a:rPr lang="pt-BR" sz="105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2019</a:t>
            </a:r>
          </a:p>
          <a:p>
            <a:endParaRPr lang="pt-BR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endParaRPr lang="pt-BR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8" name="CaixaDeTexto 57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 txBox="1"/>
        </xdr:nvSpPr>
        <xdr:spPr>
          <a:xfrm>
            <a:off x="1847850" y="32956502"/>
            <a:ext cx="789808" cy="33337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050">
                <a:solidFill>
                  <a:schemeClr val="accent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■</a:t>
            </a:r>
            <a:r>
              <a:rPr lang="pt-BR" sz="1050">
                <a:solidFill>
                  <a:schemeClr val="accent4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pt-BR" sz="105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2018</a:t>
            </a:r>
          </a:p>
          <a:p>
            <a:endParaRPr lang="pt-BR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endParaRPr lang="pt-BR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9" name="CaixaDeTexto 58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 txBox="1"/>
        </xdr:nvSpPr>
        <xdr:spPr>
          <a:xfrm>
            <a:off x="3181350" y="32956502"/>
            <a:ext cx="789808" cy="37147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1050">
                <a:solidFill>
                  <a:schemeClr val="accent4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■</a:t>
            </a:r>
            <a:r>
              <a:rPr lang="pt-BR" sz="105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Triênio</a:t>
            </a:r>
            <a:endParaRPr lang="pt-BR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1</xdr:col>
      <xdr:colOff>444500</xdr:colOff>
      <xdr:row>425</xdr:row>
      <xdr:rowOff>31749</xdr:rowOff>
    </xdr:from>
    <xdr:to>
      <xdr:col>27</xdr:col>
      <xdr:colOff>252375</xdr:colOff>
      <xdr:row>453</xdr:row>
      <xdr:rowOff>97749</xdr:rowOff>
    </xdr:to>
    <xdr:grpSp>
      <xdr:nvGrpSpPr>
        <xdr:cNvPr id="62" name="Agrupar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pSpPr/>
      </xdr:nvGrpSpPr>
      <xdr:grpSpPr>
        <a:xfrm>
          <a:off x="558800" y="23698200"/>
          <a:ext cx="8837575" cy="0"/>
          <a:chOff x="561976" y="28222577"/>
          <a:chExt cx="7867649" cy="5248275"/>
        </a:xfrm>
      </xdr:grpSpPr>
      <xdr:grpSp>
        <xdr:nvGrpSpPr>
          <xdr:cNvPr id="63" name="Agrupar 62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GrpSpPr/>
        </xdr:nvGrpSpPr>
        <xdr:grpSpPr>
          <a:xfrm>
            <a:off x="561976" y="28222577"/>
            <a:ext cx="7867649" cy="5248275"/>
            <a:chOff x="514350" y="29048074"/>
            <a:chExt cx="8567513" cy="5082409"/>
          </a:xfrm>
        </xdr:grpSpPr>
        <xdr:graphicFrame macro="">
          <xdr:nvGraphicFramePr>
            <xdr:cNvPr id="67" name="Gráfico 66">
              <a:extLst>
                <a:ext uri="{FF2B5EF4-FFF2-40B4-BE49-F238E27FC236}">
                  <a16:creationId xmlns:a16="http://schemas.microsoft.com/office/drawing/2014/main" id="{00000000-0008-0000-0000-000043000000}"/>
                </a:ext>
              </a:extLst>
            </xdr:cNvPr>
            <xdr:cNvGraphicFramePr/>
          </xdr:nvGraphicFramePr>
          <xdr:xfrm>
            <a:off x="514350" y="29048074"/>
            <a:ext cx="8567513" cy="508240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0"/>
            </a:graphicData>
          </a:graphic>
        </xdr:graphicFrame>
        <xdr:sp macro="" textlink="">
          <xdr:nvSpPr>
            <xdr:cNvPr id="68" name="CaixaDeTexto 67">
              <a:extLst>
                <a:ext uri="{FF2B5EF4-FFF2-40B4-BE49-F238E27FC236}">
                  <a16:creationId xmlns:a16="http://schemas.microsoft.com/office/drawing/2014/main" id="{00000000-0008-0000-0000-000044000000}"/>
                </a:ext>
              </a:extLst>
            </xdr:cNvPr>
            <xdr:cNvSpPr txBox="1"/>
          </xdr:nvSpPr>
          <xdr:spPr>
            <a:xfrm>
              <a:off x="1272363" y="33630900"/>
              <a:ext cx="860065" cy="351999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pt-BR" sz="1050">
                  <a:solidFill>
                    <a:schemeClr val="accent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■ </a:t>
              </a:r>
              <a:r>
                <a:rPr lang="pt-BR" sz="105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2017</a:t>
              </a:r>
            </a:p>
            <a:p>
              <a:endParaRPr lang="pt-BR" sz="105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endParaRPr lang="pt-BR" sz="105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xdr:grpSp>
      <xdr:sp macro="" textlink="">
        <xdr:nvSpPr>
          <xdr:cNvPr id="64" name="CaixaDeTexto 63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SpPr txBox="1"/>
        </xdr:nvSpPr>
        <xdr:spPr>
          <a:xfrm>
            <a:off x="2562225" y="32956502"/>
            <a:ext cx="789808" cy="31432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05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■ </a:t>
            </a:r>
            <a:r>
              <a:rPr lang="pt-BR" sz="105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2019</a:t>
            </a:r>
          </a:p>
          <a:p>
            <a:endParaRPr lang="pt-BR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endParaRPr lang="pt-BR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65" name="CaixaDeTexto 6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 txBox="1"/>
        </xdr:nvSpPr>
        <xdr:spPr>
          <a:xfrm>
            <a:off x="1847850" y="32956502"/>
            <a:ext cx="789808" cy="33337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050">
                <a:solidFill>
                  <a:schemeClr val="accent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■</a:t>
            </a:r>
            <a:r>
              <a:rPr lang="pt-BR" sz="1050">
                <a:solidFill>
                  <a:schemeClr val="accent4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pt-BR" sz="105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2018</a:t>
            </a:r>
          </a:p>
          <a:p>
            <a:endParaRPr lang="pt-BR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endParaRPr lang="pt-BR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66" name="CaixaDeTexto 65"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SpPr txBox="1"/>
        </xdr:nvSpPr>
        <xdr:spPr>
          <a:xfrm>
            <a:off x="3181350" y="32956502"/>
            <a:ext cx="789808" cy="37147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1050">
                <a:solidFill>
                  <a:schemeClr val="accent4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■</a:t>
            </a:r>
            <a:r>
              <a:rPr lang="pt-BR" sz="105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Triênio</a:t>
            </a:r>
            <a:endParaRPr lang="pt-BR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1</xdr:col>
      <xdr:colOff>254000</xdr:colOff>
      <xdr:row>458</xdr:row>
      <xdr:rowOff>79373</xdr:rowOff>
    </xdr:from>
    <xdr:to>
      <xdr:col>28</xdr:col>
      <xdr:colOff>72625</xdr:colOff>
      <xdr:row>496</xdr:row>
      <xdr:rowOff>40373</xdr:rowOff>
    </xdr:to>
    <xdr:grpSp>
      <xdr:nvGrpSpPr>
        <xdr:cNvPr id="69" name="Agrupar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GrpSpPr/>
      </xdr:nvGrpSpPr>
      <xdr:grpSpPr>
        <a:xfrm>
          <a:off x="368300" y="23698200"/>
          <a:ext cx="9242025" cy="0"/>
          <a:chOff x="561976" y="28222577"/>
          <a:chExt cx="7867649" cy="5248275"/>
        </a:xfrm>
      </xdr:grpSpPr>
      <xdr:grpSp>
        <xdr:nvGrpSpPr>
          <xdr:cNvPr id="70" name="Agrupar 69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GrpSpPr/>
        </xdr:nvGrpSpPr>
        <xdr:grpSpPr>
          <a:xfrm>
            <a:off x="561976" y="28222577"/>
            <a:ext cx="7867649" cy="5248275"/>
            <a:chOff x="514350" y="29048074"/>
            <a:chExt cx="8567513" cy="5082409"/>
          </a:xfrm>
        </xdr:grpSpPr>
        <xdr:graphicFrame macro="">
          <xdr:nvGraphicFramePr>
            <xdr:cNvPr id="74" name="Gráfico 73">
              <a:extLst>
                <a:ext uri="{FF2B5EF4-FFF2-40B4-BE49-F238E27FC236}">
                  <a16:creationId xmlns:a16="http://schemas.microsoft.com/office/drawing/2014/main" id="{00000000-0008-0000-0000-00004A000000}"/>
                </a:ext>
              </a:extLst>
            </xdr:cNvPr>
            <xdr:cNvGraphicFramePr/>
          </xdr:nvGraphicFramePr>
          <xdr:xfrm>
            <a:off x="514350" y="29048074"/>
            <a:ext cx="8567513" cy="508240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1"/>
            </a:graphicData>
          </a:graphic>
        </xdr:graphicFrame>
        <xdr:sp macro="" textlink="">
          <xdr:nvSpPr>
            <xdr:cNvPr id="75" name="CaixaDeTexto 74">
              <a:extLst>
                <a:ext uri="{FF2B5EF4-FFF2-40B4-BE49-F238E27FC236}">
                  <a16:creationId xmlns:a16="http://schemas.microsoft.com/office/drawing/2014/main" id="{00000000-0008-0000-0000-00004B000000}"/>
                </a:ext>
              </a:extLst>
            </xdr:cNvPr>
            <xdr:cNvSpPr txBox="1"/>
          </xdr:nvSpPr>
          <xdr:spPr>
            <a:xfrm>
              <a:off x="1272363" y="33630900"/>
              <a:ext cx="860065" cy="351999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pt-BR" sz="1050">
                  <a:solidFill>
                    <a:schemeClr val="accent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■ </a:t>
              </a:r>
              <a:r>
                <a:rPr lang="pt-BR" sz="105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2017</a:t>
              </a:r>
            </a:p>
            <a:p>
              <a:endParaRPr lang="pt-BR" sz="105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endParaRPr lang="pt-BR" sz="105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xdr:grpSp>
      <xdr:sp macro="" textlink="">
        <xdr:nvSpPr>
          <xdr:cNvPr id="71" name="CaixaDeTexto 70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 txBox="1"/>
        </xdr:nvSpPr>
        <xdr:spPr>
          <a:xfrm>
            <a:off x="2562225" y="32956502"/>
            <a:ext cx="789808" cy="31432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05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■ </a:t>
            </a:r>
            <a:r>
              <a:rPr lang="pt-BR" sz="105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2019</a:t>
            </a:r>
          </a:p>
          <a:p>
            <a:endParaRPr lang="pt-BR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endParaRPr lang="pt-BR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72" name="CaixaDeTexto 71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SpPr txBox="1"/>
        </xdr:nvSpPr>
        <xdr:spPr>
          <a:xfrm>
            <a:off x="1847850" y="32956502"/>
            <a:ext cx="789808" cy="33337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050">
                <a:solidFill>
                  <a:schemeClr val="accent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■</a:t>
            </a:r>
            <a:r>
              <a:rPr lang="pt-BR" sz="1050">
                <a:solidFill>
                  <a:schemeClr val="accent4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pt-BR" sz="105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2018</a:t>
            </a:r>
          </a:p>
          <a:p>
            <a:endParaRPr lang="pt-BR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endParaRPr lang="pt-BR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73" name="CaixaDeTexto 72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 txBox="1"/>
        </xdr:nvSpPr>
        <xdr:spPr>
          <a:xfrm>
            <a:off x="3181350" y="32956502"/>
            <a:ext cx="789808" cy="37147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1050">
                <a:solidFill>
                  <a:schemeClr val="accent4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■</a:t>
            </a:r>
            <a:r>
              <a:rPr lang="pt-BR" sz="105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Triênio</a:t>
            </a:r>
            <a:endParaRPr lang="pt-BR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1</xdr:col>
      <xdr:colOff>508000</xdr:colOff>
      <xdr:row>504</xdr:row>
      <xdr:rowOff>79374</xdr:rowOff>
    </xdr:from>
    <xdr:to>
      <xdr:col>27</xdr:col>
      <xdr:colOff>315875</xdr:colOff>
      <xdr:row>532</xdr:row>
      <xdr:rowOff>145374</xdr:rowOff>
    </xdr:to>
    <xdr:grpSp>
      <xdr:nvGrpSpPr>
        <xdr:cNvPr id="76" name="Agrupar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GrpSpPr/>
      </xdr:nvGrpSpPr>
      <xdr:grpSpPr>
        <a:xfrm>
          <a:off x="622300" y="23698200"/>
          <a:ext cx="8837575" cy="0"/>
          <a:chOff x="561976" y="28222577"/>
          <a:chExt cx="7867649" cy="5248275"/>
        </a:xfrm>
      </xdr:grpSpPr>
      <xdr:grpSp>
        <xdr:nvGrpSpPr>
          <xdr:cNvPr id="77" name="Agrupar 76">
            <a:extLst>
              <a:ext uri="{FF2B5EF4-FFF2-40B4-BE49-F238E27FC236}">
                <a16:creationId xmlns:a16="http://schemas.microsoft.com/office/drawing/2014/main" id="{00000000-0008-0000-0000-00004D000000}"/>
              </a:ext>
            </a:extLst>
          </xdr:cNvPr>
          <xdr:cNvGrpSpPr/>
        </xdr:nvGrpSpPr>
        <xdr:grpSpPr>
          <a:xfrm>
            <a:off x="561976" y="28222577"/>
            <a:ext cx="7867649" cy="5248275"/>
            <a:chOff x="514350" y="29048074"/>
            <a:chExt cx="8567513" cy="5082409"/>
          </a:xfrm>
        </xdr:grpSpPr>
        <xdr:graphicFrame macro="">
          <xdr:nvGraphicFramePr>
            <xdr:cNvPr id="81" name="Gráfico 80">
              <a:extLst>
                <a:ext uri="{FF2B5EF4-FFF2-40B4-BE49-F238E27FC236}">
                  <a16:creationId xmlns:a16="http://schemas.microsoft.com/office/drawing/2014/main" id="{00000000-0008-0000-0000-000051000000}"/>
                </a:ext>
              </a:extLst>
            </xdr:cNvPr>
            <xdr:cNvGraphicFramePr/>
          </xdr:nvGraphicFramePr>
          <xdr:xfrm>
            <a:off x="514350" y="29048074"/>
            <a:ext cx="8567513" cy="508240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2"/>
            </a:graphicData>
          </a:graphic>
        </xdr:graphicFrame>
        <xdr:sp macro="" textlink="">
          <xdr:nvSpPr>
            <xdr:cNvPr id="82" name="CaixaDeTexto 81">
              <a:extLst>
                <a:ext uri="{FF2B5EF4-FFF2-40B4-BE49-F238E27FC236}">
                  <a16:creationId xmlns:a16="http://schemas.microsoft.com/office/drawing/2014/main" id="{00000000-0008-0000-0000-000052000000}"/>
                </a:ext>
              </a:extLst>
            </xdr:cNvPr>
            <xdr:cNvSpPr txBox="1"/>
          </xdr:nvSpPr>
          <xdr:spPr>
            <a:xfrm>
              <a:off x="1272363" y="33630900"/>
              <a:ext cx="860065" cy="351999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pt-BR" sz="1050">
                  <a:solidFill>
                    <a:schemeClr val="accent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■ </a:t>
              </a:r>
              <a:r>
                <a:rPr lang="pt-BR" sz="105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2017</a:t>
              </a:r>
            </a:p>
            <a:p>
              <a:endParaRPr lang="pt-BR" sz="105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endParaRPr lang="pt-BR" sz="105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xdr:grpSp>
      <xdr:sp macro="" textlink="">
        <xdr:nvSpPr>
          <xdr:cNvPr id="78" name="CaixaDeTexto 77">
            <a:extLst>
              <a:ext uri="{FF2B5EF4-FFF2-40B4-BE49-F238E27FC236}">
                <a16:creationId xmlns:a16="http://schemas.microsoft.com/office/drawing/2014/main" id="{00000000-0008-0000-0000-00004E000000}"/>
              </a:ext>
            </a:extLst>
          </xdr:cNvPr>
          <xdr:cNvSpPr txBox="1"/>
        </xdr:nvSpPr>
        <xdr:spPr>
          <a:xfrm>
            <a:off x="2562225" y="32956502"/>
            <a:ext cx="789808" cy="31432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05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■ </a:t>
            </a:r>
            <a:r>
              <a:rPr lang="pt-BR" sz="105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2019</a:t>
            </a:r>
          </a:p>
          <a:p>
            <a:endParaRPr lang="pt-BR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endParaRPr lang="pt-BR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79" name="CaixaDeTexto 78">
            <a:extLst>
              <a:ext uri="{FF2B5EF4-FFF2-40B4-BE49-F238E27FC236}">
                <a16:creationId xmlns:a16="http://schemas.microsoft.com/office/drawing/2014/main" id="{00000000-0008-0000-0000-00004F000000}"/>
              </a:ext>
            </a:extLst>
          </xdr:cNvPr>
          <xdr:cNvSpPr txBox="1"/>
        </xdr:nvSpPr>
        <xdr:spPr>
          <a:xfrm>
            <a:off x="1847850" y="32956502"/>
            <a:ext cx="789808" cy="33337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050">
                <a:solidFill>
                  <a:schemeClr val="accent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■</a:t>
            </a:r>
            <a:r>
              <a:rPr lang="pt-BR" sz="1050">
                <a:solidFill>
                  <a:schemeClr val="accent4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pt-BR" sz="105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2018</a:t>
            </a:r>
          </a:p>
          <a:p>
            <a:endParaRPr lang="pt-BR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endParaRPr lang="pt-BR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80" name="CaixaDeTexto 79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SpPr txBox="1"/>
        </xdr:nvSpPr>
        <xdr:spPr>
          <a:xfrm>
            <a:off x="3181350" y="32956502"/>
            <a:ext cx="789808" cy="37147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1050">
                <a:solidFill>
                  <a:schemeClr val="accent4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■</a:t>
            </a:r>
            <a:r>
              <a:rPr lang="pt-BR" sz="105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Triênio</a:t>
            </a:r>
            <a:endParaRPr lang="pt-BR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 editAs="oneCell">
    <xdr:from>
      <xdr:col>23</xdr:col>
      <xdr:colOff>38100</xdr:colOff>
      <xdr:row>0</xdr:row>
      <xdr:rowOff>0</xdr:rowOff>
    </xdr:from>
    <xdr:to>
      <xdr:col>28</xdr:col>
      <xdr:colOff>380037</xdr:colOff>
      <xdr:row>6</xdr:row>
      <xdr:rowOff>69280</xdr:rowOff>
    </xdr:to>
    <xdr:pic>
      <xdr:nvPicPr>
        <xdr:cNvPr id="84" name="Imagem 83" descr="Logotipo, nome da empresa&#10;&#10;Descrição gerada automaticamente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7050" y="0"/>
          <a:ext cx="1808787" cy="12218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Backup%20Elisangela/Pastas%20-%20Elis&#226;ngela/ARQUIVOS%20MATHEUS%20HENARES/Arquivo%20Geral/P&#243;s-Gradua&#231;&#227;o%20e%20Pesquisa-2021/Produtividade%20Docentes/2018-2020/Nathalia%20Garlich%20-%20Trienio%20-18-19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utividade Docente"/>
    </sheetNames>
    <sheetDataSet>
      <sheetData sheetId="0">
        <row r="15">
          <cell r="AG15">
            <v>2018</v>
          </cell>
          <cell r="AH15">
            <v>2019</v>
          </cell>
          <cell r="AI15">
            <v>2020</v>
          </cell>
          <cell r="AJ15" t="str">
            <v>Triênio</v>
          </cell>
        </row>
        <row r="16">
          <cell r="AF16" t="str">
            <v>Publicação em Periódicos Científicos e Técnicos Especializados (Indexados) no exterior e/ou no Brasil</v>
          </cell>
          <cell r="AG16">
            <v>1</v>
          </cell>
          <cell r="AH16">
            <v>2</v>
          </cell>
          <cell r="AI16">
            <v>2</v>
          </cell>
          <cell r="AJ16">
            <v>0.25912838633686691</v>
          </cell>
        </row>
        <row r="17">
          <cell r="AF17" t="str">
            <v>Edição ou organização, tradução e autoria de livros (não considerar anais de eventos científicos)</v>
          </cell>
          <cell r="AG17">
            <v>0</v>
          </cell>
          <cell r="AH17">
            <v>0</v>
          </cell>
          <cell r="AI17">
            <v>2</v>
          </cell>
          <cell r="AJ17">
            <v>5.3003533568904596E-2</v>
          </cell>
        </row>
        <row r="18">
          <cell r="AF18" t="str">
            <v>Publicação de trabalhos em eventos científicos</v>
          </cell>
          <cell r="AG18">
            <v>9</v>
          </cell>
          <cell r="AH18">
            <v>10</v>
          </cell>
          <cell r="AI18">
            <v>0</v>
          </cell>
          <cell r="AJ18">
            <v>0.16254416961130741</v>
          </cell>
        </row>
        <row r="19">
          <cell r="AF19" t="str">
            <v>Apresentação de trabalho em eventos científicos ou técnicos (congressos, simpósios, encontros, workshop, etc.)</v>
          </cell>
          <cell r="AG19">
            <v>0</v>
          </cell>
          <cell r="AH19">
            <v>0</v>
          </cell>
          <cell r="AI19">
            <v>0</v>
          </cell>
          <cell r="AJ19">
            <v>6.9493521790341573E-2</v>
          </cell>
        </row>
        <row r="20">
          <cell r="AF20" t="str">
            <v>Produção Técnica</v>
          </cell>
          <cell r="AG20">
            <v>4</v>
          </cell>
          <cell r="AH20">
            <v>1</v>
          </cell>
          <cell r="AI20">
            <v>2</v>
          </cell>
          <cell r="AJ20">
            <v>0.11778563015312132</v>
          </cell>
        </row>
        <row r="21">
          <cell r="AF21" t="str">
            <v>Produção cultural e artística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</row>
        <row r="22">
          <cell r="AF22" t="str">
            <v>Projetos de Pesquisa Científica e/ou desenvolvimento tecnológico e inovação</v>
          </cell>
          <cell r="AG22">
            <v>1</v>
          </cell>
          <cell r="AH22">
            <v>1</v>
          </cell>
          <cell r="AI22">
            <v>4</v>
          </cell>
          <cell r="AJ22">
            <v>0.28268551236749118</v>
          </cell>
        </row>
        <row r="23">
          <cell r="AF23" t="str">
            <v>Participação em Conselhos e Comissões</v>
          </cell>
          <cell r="AG23">
            <v>0</v>
          </cell>
          <cell r="AH23">
            <v>1</v>
          </cell>
          <cell r="AI23">
            <v>1</v>
          </cell>
          <cell r="AJ23">
            <v>1.884570082449941E-2</v>
          </cell>
        </row>
        <row r="24">
          <cell r="AF24" t="str">
            <v>Formação de Recursos Humanos</v>
          </cell>
          <cell r="AG24">
            <v>4</v>
          </cell>
          <cell r="AH24">
            <v>4</v>
          </cell>
          <cell r="AI24">
            <v>2</v>
          </cell>
          <cell r="AJ24">
            <v>3.6513545347467612E-2</v>
          </cell>
        </row>
        <row r="25">
          <cell r="AF25" t="str">
            <v>Atividades Administrativas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</row>
        <row r="47">
          <cell r="AG47">
            <v>2018</v>
          </cell>
          <cell r="AH47">
            <v>2019</v>
          </cell>
          <cell r="AI47">
            <v>2020</v>
          </cell>
          <cell r="AJ47" t="str">
            <v>Triênio</v>
          </cell>
        </row>
        <row r="48">
          <cell r="AF48" t="str">
            <v>Publicação em Periódico Qualis A1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</row>
        <row r="49">
          <cell r="AF49" t="str">
            <v>Publicação em Periódico Qualis A2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</row>
        <row r="50">
          <cell r="AF50" t="str">
            <v>Publicação em Periódico Qualis B1</v>
          </cell>
          <cell r="AG50">
            <v>0</v>
          </cell>
          <cell r="AH50">
            <v>1</v>
          </cell>
          <cell r="AI50">
            <v>1</v>
          </cell>
          <cell r="AJ50">
            <v>0.72727272727272729</v>
          </cell>
        </row>
        <row r="51">
          <cell r="AF51" t="str">
            <v>Publicação em Periódico Qualis B2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</row>
        <row r="52">
          <cell r="AF52" t="str">
            <v>Publicação em Periódico Qualis B3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</row>
        <row r="53">
          <cell r="AF53" t="str">
            <v>Publicação em Periódico Qualis B4 / B5</v>
          </cell>
          <cell r="AG53">
            <v>1</v>
          </cell>
          <cell r="AH53">
            <v>1</v>
          </cell>
          <cell r="AI53">
            <v>1</v>
          </cell>
          <cell r="AJ53">
            <v>0.27272727272727271</v>
          </cell>
        </row>
        <row r="54">
          <cell r="AF54" t="str">
            <v>Publicação em Periódico Qualis C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</row>
        <row r="58">
          <cell r="AF58" t="str">
            <v>Editor ou organizador de livro no exterior ou traduzido para outro idioma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</row>
        <row r="59">
          <cell r="AF59" t="str">
            <v>Autor ou coautor de livro na área de especialidade, publicado ou traduzido para outro idioma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</row>
        <row r="60">
          <cell r="AF60" t="str">
            <v>Autor ou coautor de capítulo de livro publicado ou traduzido para outro outro idioma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</row>
        <row r="61">
          <cell r="AF61" t="str">
            <v>Editor ou organizador de livro publicado no Brasil, com ISBN</v>
          </cell>
          <cell r="AG61">
            <v>0</v>
          </cell>
          <cell r="AH61">
            <v>0</v>
          </cell>
          <cell r="AI61">
            <v>1</v>
          </cell>
          <cell r="AJ61">
            <v>0.66666666666666663</v>
          </cell>
        </row>
        <row r="62">
          <cell r="AF62" t="str">
            <v>Autor ou coautor de livro na área de especialidade, publicado no Brasil, com ISBN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</row>
        <row r="63">
          <cell r="AF63" t="str">
            <v>Autor ou coautor de capítulo de livro publicado no Brasil, com ISBN</v>
          </cell>
          <cell r="AG63">
            <v>0</v>
          </cell>
          <cell r="AH63">
            <v>0</v>
          </cell>
          <cell r="AI63">
            <v>1</v>
          </cell>
          <cell r="AJ63">
            <v>0.33333333333333331</v>
          </cell>
        </row>
        <row r="64">
          <cell r="AF64" t="str">
            <v>Redação ou Elaboração de prefácio na área de atuação do docente no exterior ou no Brasil (com ISBN)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</row>
        <row r="65">
          <cell r="AF65" t="str">
            <v>Tradução integral de livro científico com ISBN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</row>
        <row r="69">
          <cell r="AF69" t="str">
            <v>Trabalho completo publicado em anais de evento científico internacional (máximo 04 por ano)</v>
          </cell>
          <cell r="AG69">
            <v>0</v>
          </cell>
          <cell r="AH69">
            <v>1</v>
          </cell>
          <cell r="AI69">
            <v>0</v>
          </cell>
          <cell r="AJ69">
            <v>0.14492753623188406</v>
          </cell>
        </row>
        <row r="70">
          <cell r="AF70" t="str">
            <v>Trabalho completo publicado em anais de evento científico nacional (com ISSN) (máximo 04 por ano)</v>
          </cell>
          <cell r="AG70">
            <v>1</v>
          </cell>
          <cell r="AH70">
            <v>1</v>
          </cell>
          <cell r="AI70">
            <v>0</v>
          </cell>
          <cell r="AJ70">
            <v>0.21739130434782608</v>
          </cell>
        </row>
        <row r="71">
          <cell r="AF71" t="str">
            <v>Resumo publicado em anais de evento científico internacional (máximo 04 por ano)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</row>
        <row r="72">
          <cell r="AF72" t="str">
            <v>Resumo publicado em anais de evento científico nacional (com ISSN) (máximo 04 por ano)</v>
          </cell>
          <cell r="AG72">
            <v>4</v>
          </cell>
          <cell r="AH72">
            <v>4</v>
          </cell>
          <cell r="AI72">
            <v>0</v>
          </cell>
          <cell r="AJ72">
            <v>0.46376811594202899</v>
          </cell>
        </row>
        <row r="78">
          <cell r="AF78" t="str">
            <v>Apresentação oral em evento internacional (máximo 04 por ano)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79">
          <cell r="AF79" t="str">
            <v>Apresentação oral em evento nacional (máximo 04 por ano)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</row>
        <row r="80">
          <cell r="AF80" t="str">
            <v>Apresentação de pôster em evento internacional (máximo 04 por ano)</v>
          </cell>
          <cell r="AG80">
            <v>0</v>
          </cell>
          <cell r="AH80">
            <v>1</v>
          </cell>
          <cell r="AI80">
            <v>0</v>
          </cell>
          <cell r="AJ80">
            <v>0.16949152542372881</v>
          </cell>
        </row>
        <row r="81">
          <cell r="AF81" t="str">
            <v>Apresentação de pôster em evento nacional (máximo 04 por ano)</v>
          </cell>
          <cell r="AG81">
            <v>2</v>
          </cell>
          <cell r="AH81">
            <v>3</v>
          </cell>
          <cell r="AI81">
            <v>0</v>
          </cell>
          <cell r="AJ81">
            <v>0.67796610169491522</v>
          </cell>
        </row>
        <row r="87">
          <cell r="AF87" t="str">
            <v>Curso ministrado, palestra ou participação em conferência, mesa redonda em evento científico internacional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</row>
        <row r="88">
          <cell r="AF88" t="str">
            <v>Curso ministrado, palestra ou participação em conferência, mesa redonda em evento científico nacional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</row>
        <row r="89">
          <cell r="AF89" t="str">
            <v>Curso ministrado, palestra ou participação em conferência, mesa redonda em evento científico regional ou local</v>
          </cell>
          <cell r="AG89">
            <v>2</v>
          </cell>
          <cell r="AH89">
            <v>1</v>
          </cell>
          <cell r="AI89">
            <v>0</v>
          </cell>
          <cell r="AJ89">
            <v>0.3</v>
          </cell>
        </row>
        <row r="90">
          <cell r="AF90" t="str">
            <v>Membro avaliador (parecerista) de artigos científicos e/ou técnicos para periódicos indexados (máximo 10 por ano)</v>
          </cell>
          <cell r="AG90">
            <v>1</v>
          </cell>
          <cell r="AH90">
            <v>0</v>
          </cell>
          <cell r="AI90">
            <v>1</v>
          </cell>
          <cell r="AJ90">
            <v>0.6</v>
          </cell>
        </row>
        <row r="91">
          <cell r="AF91" t="str">
            <v>Membro avaliador (parecerista) de agências de fomento à projetos de pesquisa, desenvolvimento tecnológico e inovação (máximo 05 por ano)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</row>
        <row r="92">
          <cell r="AF92" t="str">
            <v>Atuação como Editor Chefe ou associado de periódico científico internacional, com classificação QUALIS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</row>
        <row r="93">
          <cell r="AF93" t="str">
            <v>Atuação como Editor Chefe ou associado de periódico científico nacional indexada, com classificação QUALIS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</row>
        <row r="94">
          <cell r="AF94" t="str">
            <v>Membro de Corpo Editorial de periódico científico internacional, com classificação QUALIS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</row>
        <row r="95">
          <cell r="AF95" t="str">
            <v>Membro de Corpo Editorial de periódico científico nacional indexada, com classificação QUALIS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</row>
        <row r="96">
          <cell r="AF96" t="str">
            <v>Publicação de textos em jornais de notícias e/ou revistas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</row>
        <row r="97">
          <cell r="AF97" t="str">
            <v>Entrevistas concedidas em telejornais e/ou reportagens em formatos de textos</v>
          </cell>
          <cell r="AG97">
            <v>0</v>
          </cell>
          <cell r="AH97">
            <v>0</v>
          </cell>
          <cell r="AI97">
            <v>0</v>
          </cell>
        </row>
        <row r="98">
          <cell r="AF98" t="str">
            <v>Desenvolvimento de material didático e/ou instrucional, com registro e ISBN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</row>
        <row r="99">
          <cell r="AF99" t="str">
            <v>Desenvolvimento de aplicativo/sistema/software/programa com registro de órgão específico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</row>
        <row r="100">
          <cell r="AF100" t="str">
            <v>Prospecção de Startups vinculado ao UNIFEB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</row>
        <row r="101">
          <cell r="AF101" t="str">
            <v>Patentes concedidas ou depositadas no Instituto Nacional da Propriedade Industrial - INPI ou órgão equivalentes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</row>
        <row r="102">
          <cell r="AF102" t="str">
            <v xml:space="preserve">Organização de eventos técnico-científico (máximo 04 por ano) </v>
          </cell>
          <cell r="AG102">
            <v>1</v>
          </cell>
          <cell r="AH102">
            <v>0</v>
          </cell>
          <cell r="AI102">
            <v>1</v>
          </cell>
          <cell r="AJ102">
            <v>0.1</v>
          </cell>
        </row>
        <row r="106">
          <cell r="AF106" t="str">
            <v>Produção cultural comprovada e vinculada à área de pesquisa (revista, manuais, jornais, intervenções, projetos) (máximo 04 por ano)</v>
          </cell>
          <cell r="AG106">
            <v>0</v>
          </cell>
          <cell r="AH106">
            <v>0</v>
          </cell>
          <cell r="AI106">
            <v>0</v>
          </cell>
          <cell r="AJ106" t="e">
            <v>#DIV/0!</v>
          </cell>
        </row>
        <row r="107">
          <cell r="AF107" t="str">
            <v>Criação e apresentação de obra artística no exterior (máximo 04 por ano)</v>
          </cell>
          <cell r="AG107">
            <v>0</v>
          </cell>
          <cell r="AH107">
            <v>0</v>
          </cell>
          <cell r="AI107">
            <v>0</v>
          </cell>
          <cell r="AJ107" t="e">
            <v>#DIV/0!</v>
          </cell>
        </row>
        <row r="108">
          <cell r="AF108" t="str">
            <v>Criação e apresentação de obra artística no Brasil em evento internacional (máximo 04 por ano)</v>
          </cell>
          <cell r="AG108">
            <v>0</v>
          </cell>
          <cell r="AH108">
            <v>0</v>
          </cell>
          <cell r="AI108">
            <v>0</v>
          </cell>
          <cell r="AJ108" t="e">
            <v>#DIV/0!</v>
          </cell>
        </row>
        <row r="109">
          <cell r="AF109" t="str">
            <v>Criação e apresentação de obra artística no Brasil em evento nacional (máximo 04 por ano)</v>
          </cell>
          <cell r="AG109">
            <v>0</v>
          </cell>
          <cell r="AH109">
            <v>0</v>
          </cell>
          <cell r="AI109">
            <v>0</v>
          </cell>
          <cell r="AJ109" t="e">
            <v>#DIV/0!</v>
          </cell>
        </row>
        <row r="110">
          <cell r="AF110" t="str">
            <v>Criação e apresentação de obra artística no Brasil em evento regional/local (máximo 04 por ano)</v>
          </cell>
          <cell r="AG110">
            <v>0</v>
          </cell>
          <cell r="AH110">
            <v>0</v>
          </cell>
          <cell r="AI110">
            <v>0</v>
          </cell>
          <cell r="AJ110" t="e">
            <v>#DIV/0!</v>
          </cell>
        </row>
        <row r="114">
          <cell r="AF114" t="str">
            <v>Coordenação de projetos de pesquisa e/ou desenvolvimento tecnológico e de inovação financiados por agências de fomento (FAPESP, CNPq, CAPES, BNDES, FINEP, FEHIDRO, FUNDECITROS, entre outros) ou pela iniciativa privada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</row>
        <row r="115">
          <cell r="AF115" t="str">
            <v>Integrante de projetos de pesquisa e/ou desenvolvimento tecnológico e de inovação financiados por agências de fomento (FAPESP, CNPq, CAPES, BNDES, FINEP, FEHIDRO, FUNDECITROS, entre outros) ou pela iniciativa privada</v>
          </cell>
          <cell r="AG115">
            <v>1</v>
          </cell>
          <cell r="AH115">
            <v>1</v>
          </cell>
          <cell r="AI115">
            <v>4</v>
          </cell>
          <cell r="AJ115">
            <v>1</v>
          </cell>
        </row>
        <row r="116">
          <cell r="AF116" t="str">
            <v>Coordenação de Programa de extensão (máximo 04 por ano)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</row>
        <row r="117">
          <cell r="AF117" t="str">
            <v>Coordenação de Projeto de extensão (máximo 04 por ano)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</row>
        <row r="122">
          <cell r="AF122" t="str">
            <v>Presidente/Coordenador do Comitê de Pesquisa - CEP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</row>
        <row r="123">
          <cell r="AF123" t="str">
            <v>Membro do Comitê de Pesquisa - CEP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</row>
        <row r="124">
          <cell r="AF124" t="str">
            <v>Presidente/Coordenador da Comissão de Ética no Uso de Animais - CEUA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</row>
        <row r="125">
          <cell r="AF125" t="str">
            <v>Membro da Comissão de Ética no Uso de Animais - CEUA</v>
          </cell>
          <cell r="AG125">
            <v>0</v>
          </cell>
          <cell r="AH125">
            <v>1</v>
          </cell>
          <cell r="AI125">
            <v>1</v>
          </cell>
          <cell r="AJ125">
            <v>1</v>
          </cell>
        </row>
        <row r="126">
          <cell r="AF126" t="str">
            <v xml:space="preserve">Coordenador de Programas de Inciação Científica (PIBIC), Iniciação Tecnológica (PIBIT) e/ou Iniciação a docência (PIBID) 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</row>
        <row r="127">
          <cell r="AF127" t="str">
            <v>Outro tipo de Comissão/Conselho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</row>
        <row r="128">
          <cell r="AF128" t="str">
            <v>Membro titular/suplente de Núcleo Docente Estruturante de curso de graduação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</row>
        <row r="129">
          <cell r="AF129" t="str">
            <v>Atuação como Bolsista de Produtividade CNPq, por ano.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</row>
        <row r="133">
          <cell r="AF133" t="str">
            <v>Orientação de Tese de doutorado concluída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</row>
        <row r="134">
          <cell r="AF134" t="str">
            <v>Orientação de Dissertação de mestrado concluída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</row>
        <row r="135">
          <cell r="AF135" t="str">
            <v>Co-orientação de Tese de doutorado concluída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</row>
        <row r="136">
          <cell r="AF136" t="str">
            <v>Co-orientação de Dissertação de mestrado concluída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</row>
        <row r="137">
          <cell r="AF137" t="str">
            <v>Orientação de TCC/Monografia de especialização lato sensu concluída (máximo 04 por ano)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</row>
        <row r="138">
          <cell r="AF138" t="str">
            <v>Co-orientação de TCC/Monografia de especialização lato sensu concluída (máximo 04 por ano)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</row>
        <row r="139">
          <cell r="AF139" t="str">
            <v xml:space="preserve">Orientação de Iniciação Científica concluída vinculada às agências de fomentos estadual ou federal (máximo 05 por ano) 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</row>
        <row r="140">
          <cell r="AF140" t="str">
            <v>Orientação de Iniciação Científica/Tecnológica/Iniciação à Docência concluída vinculada ao PIBIC/PIBIT/PIBID - UNIFEB (máximo 05 por ano)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</row>
        <row r="141">
          <cell r="AF141" t="str">
            <v>Co-orientação de Iniciação Científica concluida (máximo 05 por ano)</v>
          </cell>
          <cell r="AG141">
            <v>4</v>
          </cell>
          <cell r="AH141">
            <v>1</v>
          </cell>
          <cell r="AI141">
            <v>0</v>
          </cell>
          <cell r="AJ141">
            <v>0.4838709677419355</v>
          </cell>
        </row>
        <row r="142">
          <cell r="AF142" t="str">
            <v>Orientação de TCC/Monografia de graduação concluída (máximo 05 por ano)</v>
          </cell>
          <cell r="AG142">
            <v>0</v>
          </cell>
          <cell r="AH142">
            <v>0</v>
          </cell>
          <cell r="AI142">
            <v>1</v>
          </cell>
          <cell r="AJ142">
            <v>0.12903225806451613</v>
          </cell>
        </row>
        <row r="143">
          <cell r="AF143" t="str">
            <v>Co-orientação de TCC/Monografia de graduação concluída (máximo 05 por ano)</v>
          </cell>
          <cell r="AG143">
            <v>0</v>
          </cell>
          <cell r="AH143">
            <v>3</v>
          </cell>
          <cell r="AI143">
            <v>1</v>
          </cell>
          <cell r="AJ143">
            <v>0.38709677419354838</v>
          </cell>
        </row>
        <row r="144">
          <cell r="AF144" t="str">
            <v>Orientação de Monitoria (máximo 04 por ano)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</row>
        <row r="148">
          <cell r="AF148" t="str">
            <v>Reitoria</v>
          </cell>
          <cell r="AG148">
            <v>0</v>
          </cell>
          <cell r="AH148">
            <v>0</v>
          </cell>
          <cell r="AI148">
            <v>0</v>
          </cell>
          <cell r="AJ148" t="e">
            <v>#DIV/0!</v>
          </cell>
        </row>
        <row r="149">
          <cell r="AF149" t="str">
            <v>Pró-Reitorias</v>
          </cell>
          <cell r="AG149">
            <v>0</v>
          </cell>
          <cell r="AH149">
            <v>0</v>
          </cell>
          <cell r="AI149">
            <v>0</v>
          </cell>
          <cell r="AJ149" t="e">
            <v>#DIV/0!</v>
          </cell>
        </row>
        <row r="150">
          <cell r="AF150" t="str">
            <v>Procurador Institucional</v>
          </cell>
          <cell r="AG150">
            <v>0</v>
          </cell>
          <cell r="AH150">
            <v>0</v>
          </cell>
          <cell r="AI150">
            <v>0</v>
          </cell>
          <cell r="AJ150" t="e">
            <v>#DIV/0!</v>
          </cell>
        </row>
        <row r="151">
          <cell r="AF151" t="str">
            <v>Coordenação de Área</v>
          </cell>
          <cell r="AG151">
            <v>0</v>
          </cell>
          <cell r="AH151">
            <v>0</v>
          </cell>
          <cell r="AI151">
            <v>0</v>
          </cell>
          <cell r="AJ151" t="e">
            <v>#DIV/0!</v>
          </cell>
        </row>
        <row r="152">
          <cell r="AF152" t="str">
            <v>Coordenação de Curso</v>
          </cell>
          <cell r="AG152">
            <v>0</v>
          </cell>
          <cell r="AH152">
            <v>0</v>
          </cell>
          <cell r="AI152">
            <v>0</v>
          </cell>
          <cell r="AJ152" t="e">
            <v>#DIV/0!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ucupira.capes.gov.br/sucupira/public/consultas/coleta/veiculoPublicacaoQualis/listaConsultaGeralPeriodicos.jsf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536"/>
  <sheetViews>
    <sheetView tabSelected="1" topLeftCell="A93" workbookViewId="0">
      <selection activeCell="AP48" sqref="AP48"/>
    </sheetView>
  </sheetViews>
  <sheetFormatPr baseColWidth="10" defaultColWidth="8.83203125" defaultRowHeight="15" x14ac:dyDescent="0.2"/>
  <cols>
    <col min="1" max="1" width="1.5" customWidth="1"/>
    <col min="2" max="2" width="9.1640625" customWidth="1"/>
    <col min="3" max="3" width="5.33203125" bestFit="1" customWidth="1"/>
    <col min="4" max="4" width="7.83203125" customWidth="1"/>
    <col min="5" max="5" width="9" customWidth="1"/>
    <col min="6" max="6" width="1.5" customWidth="1"/>
    <col min="7" max="7" width="7.6640625" customWidth="1"/>
    <col min="8" max="8" width="1.1640625" customWidth="1"/>
    <col min="9" max="9" width="6.1640625" bestFit="1" customWidth="1"/>
    <col min="10" max="10" width="1.33203125" customWidth="1"/>
    <col min="11" max="11" width="4.6640625" bestFit="1" customWidth="1"/>
    <col min="12" max="12" width="2.6640625" customWidth="1"/>
    <col min="13" max="13" width="3.1640625" customWidth="1"/>
    <col min="14" max="14" width="4.83203125" customWidth="1"/>
    <col min="15" max="15" width="3.5" customWidth="1"/>
    <col min="16" max="16" width="1" customWidth="1"/>
    <col min="17" max="17" width="5.5" bestFit="1" customWidth="1"/>
    <col min="18" max="18" width="1" customWidth="1"/>
    <col min="19" max="19" width="5.5" bestFit="1" customWidth="1"/>
    <col min="20" max="20" width="6" customWidth="1"/>
    <col min="21" max="21" width="1.1640625" customWidth="1"/>
    <col min="22" max="22" width="6" bestFit="1" customWidth="1"/>
    <col min="23" max="23" width="7.33203125" bestFit="1" customWidth="1"/>
    <col min="24" max="24" width="1.33203125" customWidth="1"/>
    <col min="25" max="25" width="9.1640625" bestFit="1" customWidth="1"/>
    <col min="26" max="26" width="5.1640625" bestFit="1" customWidth="1"/>
    <col min="27" max="27" width="1.33203125" customWidth="1"/>
    <col min="28" max="28" width="5.1640625" bestFit="1" customWidth="1"/>
    <col min="29" max="29" width="8" customWidth="1"/>
    <col min="30" max="30" width="1.5" customWidth="1"/>
    <col min="31" max="31" width="9.1640625" style="4" customWidth="1"/>
    <col min="32" max="32" width="31.1640625" style="5" hidden="1" customWidth="1"/>
    <col min="33" max="33" width="8.33203125" style="5" hidden="1" customWidth="1"/>
    <col min="34" max="35" width="7.33203125" style="5" hidden="1" customWidth="1"/>
    <col min="36" max="36" width="8" style="5" hidden="1" customWidth="1"/>
    <col min="37" max="37" width="9.1640625" style="5" hidden="1" customWidth="1"/>
    <col min="38" max="38" width="9.1640625" style="4" customWidth="1"/>
    <col min="39" max="39" width="8.83203125" style="4"/>
    <col min="40" max="41" width="8.83203125" style="5"/>
    <col min="42" max="58" width="8.83203125" style="4"/>
    <col min="282" max="282" width="17.1640625" customWidth="1"/>
    <col min="283" max="283" width="69.33203125" customWidth="1"/>
    <col min="285" max="288" width="4.6640625" customWidth="1"/>
    <col min="289" max="289" width="9.5" bestFit="1" customWidth="1"/>
    <col min="291" max="294" width="0" hidden="1" customWidth="1"/>
    <col min="538" max="538" width="17.1640625" customWidth="1"/>
    <col min="539" max="539" width="69.33203125" customWidth="1"/>
    <col min="541" max="544" width="4.6640625" customWidth="1"/>
    <col min="545" max="545" width="9.5" bestFit="1" customWidth="1"/>
    <col min="547" max="550" width="0" hidden="1" customWidth="1"/>
    <col min="794" max="794" width="17.1640625" customWidth="1"/>
    <col min="795" max="795" width="69.33203125" customWidth="1"/>
    <col min="797" max="800" width="4.6640625" customWidth="1"/>
    <col min="801" max="801" width="9.5" bestFit="1" customWidth="1"/>
    <col min="803" max="806" width="0" hidden="1" customWidth="1"/>
    <col min="1050" max="1050" width="17.1640625" customWidth="1"/>
    <col min="1051" max="1051" width="69.33203125" customWidth="1"/>
    <col min="1053" max="1056" width="4.6640625" customWidth="1"/>
    <col min="1057" max="1057" width="9.5" bestFit="1" customWidth="1"/>
    <col min="1059" max="1062" width="0" hidden="1" customWidth="1"/>
    <col min="1306" max="1306" width="17.1640625" customWidth="1"/>
    <col min="1307" max="1307" width="69.33203125" customWidth="1"/>
    <col min="1309" max="1312" width="4.6640625" customWidth="1"/>
    <col min="1313" max="1313" width="9.5" bestFit="1" customWidth="1"/>
    <col min="1315" max="1318" width="0" hidden="1" customWidth="1"/>
    <col min="1562" max="1562" width="17.1640625" customWidth="1"/>
    <col min="1563" max="1563" width="69.33203125" customWidth="1"/>
    <col min="1565" max="1568" width="4.6640625" customWidth="1"/>
    <col min="1569" max="1569" width="9.5" bestFit="1" customWidth="1"/>
    <col min="1571" max="1574" width="0" hidden="1" customWidth="1"/>
    <col min="1818" max="1818" width="17.1640625" customWidth="1"/>
    <col min="1819" max="1819" width="69.33203125" customWidth="1"/>
    <col min="1821" max="1824" width="4.6640625" customWidth="1"/>
    <col min="1825" max="1825" width="9.5" bestFit="1" customWidth="1"/>
    <col min="1827" max="1830" width="0" hidden="1" customWidth="1"/>
    <col min="2074" max="2074" width="17.1640625" customWidth="1"/>
    <col min="2075" max="2075" width="69.33203125" customWidth="1"/>
    <col min="2077" max="2080" width="4.6640625" customWidth="1"/>
    <col min="2081" max="2081" width="9.5" bestFit="1" customWidth="1"/>
    <col min="2083" max="2086" width="0" hidden="1" customWidth="1"/>
    <col min="2330" max="2330" width="17.1640625" customWidth="1"/>
    <col min="2331" max="2331" width="69.33203125" customWidth="1"/>
    <col min="2333" max="2336" width="4.6640625" customWidth="1"/>
    <col min="2337" max="2337" width="9.5" bestFit="1" customWidth="1"/>
    <col min="2339" max="2342" width="0" hidden="1" customWidth="1"/>
    <col min="2586" max="2586" width="17.1640625" customWidth="1"/>
    <col min="2587" max="2587" width="69.33203125" customWidth="1"/>
    <col min="2589" max="2592" width="4.6640625" customWidth="1"/>
    <col min="2593" max="2593" width="9.5" bestFit="1" customWidth="1"/>
    <col min="2595" max="2598" width="0" hidden="1" customWidth="1"/>
    <col min="2842" max="2842" width="17.1640625" customWidth="1"/>
    <col min="2843" max="2843" width="69.33203125" customWidth="1"/>
    <col min="2845" max="2848" width="4.6640625" customWidth="1"/>
    <col min="2849" max="2849" width="9.5" bestFit="1" customWidth="1"/>
    <col min="2851" max="2854" width="0" hidden="1" customWidth="1"/>
    <col min="3098" max="3098" width="17.1640625" customWidth="1"/>
    <col min="3099" max="3099" width="69.33203125" customWidth="1"/>
    <col min="3101" max="3104" width="4.6640625" customWidth="1"/>
    <col min="3105" max="3105" width="9.5" bestFit="1" customWidth="1"/>
    <col min="3107" max="3110" width="0" hidden="1" customWidth="1"/>
    <col min="3354" max="3354" width="17.1640625" customWidth="1"/>
    <col min="3355" max="3355" width="69.33203125" customWidth="1"/>
    <col min="3357" max="3360" width="4.6640625" customWidth="1"/>
    <col min="3361" max="3361" width="9.5" bestFit="1" customWidth="1"/>
    <col min="3363" max="3366" width="0" hidden="1" customWidth="1"/>
    <col min="3610" max="3610" width="17.1640625" customWidth="1"/>
    <col min="3611" max="3611" width="69.33203125" customWidth="1"/>
    <col min="3613" max="3616" width="4.6640625" customWidth="1"/>
    <col min="3617" max="3617" width="9.5" bestFit="1" customWidth="1"/>
    <col min="3619" max="3622" width="0" hidden="1" customWidth="1"/>
    <col min="3866" max="3866" width="17.1640625" customWidth="1"/>
    <col min="3867" max="3867" width="69.33203125" customWidth="1"/>
    <col min="3869" max="3872" width="4.6640625" customWidth="1"/>
    <col min="3873" max="3873" width="9.5" bestFit="1" customWidth="1"/>
    <col min="3875" max="3878" width="0" hidden="1" customWidth="1"/>
    <col min="4122" max="4122" width="17.1640625" customWidth="1"/>
    <col min="4123" max="4123" width="69.33203125" customWidth="1"/>
    <col min="4125" max="4128" width="4.6640625" customWidth="1"/>
    <col min="4129" max="4129" width="9.5" bestFit="1" customWidth="1"/>
    <col min="4131" max="4134" width="0" hidden="1" customWidth="1"/>
    <col min="4378" max="4378" width="17.1640625" customWidth="1"/>
    <col min="4379" max="4379" width="69.33203125" customWidth="1"/>
    <col min="4381" max="4384" width="4.6640625" customWidth="1"/>
    <col min="4385" max="4385" width="9.5" bestFit="1" customWidth="1"/>
    <col min="4387" max="4390" width="0" hidden="1" customWidth="1"/>
    <col min="4634" max="4634" width="17.1640625" customWidth="1"/>
    <col min="4635" max="4635" width="69.33203125" customWidth="1"/>
    <col min="4637" max="4640" width="4.6640625" customWidth="1"/>
    <col min="4641" max="4641" width="9.5" bestFit="1" customWidth="1"/>
    <col min="4643" max="4646" width="0" hidden="1" customWidth="1"/>
    <col min="4890" max="4890" width="17.1640625" customWidth="1"/>
    <col min="4891" max="4891" width="69.33203125" customWidth="1"/>
    <col min="4893" max="4896" width="4.6640625" customWidth="1"/>
    <col min="4897" max="4897" width="9.5" bestFit="1" customWidth="1"/>
    <col min="4899" max="4902" width="0" hidden="1" customWidth="1"/>
    <col min="5146" max="5146" width="17.1640625" customWidth="1"/>
    <col min="5147" max="5147" width="69.33203125" customWidth="1"/>
    <col min="5149" max="5152" width="4.6640625" customWidth="1"/>
    <col min="5153" max="5153" width="9.5" bestFit="1" customWidth="1"/>
    <col min="5155" max="5158" width="0" hidden="1" customWidth="1"/>
    <col min="5402" max="5402" width="17.1640625" customWidth="1"/>
    <col min="5403" max="5403" width="69.33203125" customWidth="1"/>
    <col min="5405" max="5408" width="4.6640625" customWidth="1"/>
    <col min="5409" max="5409" width="9.5" bestFit="1" customWidth="1"/>
    <col min="5411" max="5414" width="0" hidden="1" customWidth="1"/>
    <col min="5658" max="5658" width="17.1640625" customWidth="1"/>
    <col min="5659" max="5659" width="69.33203125" customWidth="1"/>
    <col min="5661" max="5664" width="4.6640625" customWidth="1"/>
    <col min="5665" max="5665" width="9.5" bestFit="1" customWidth="1"/>
    <col min="5667" max="5670" width="0" hidden="1" customWidth="1"/>
    <col min="5914" max="5914" width="17.1640625" customWidth="1"/>
    <col min="5915" max="5915" width="69.33203125" customWidth="1"/>
    <col min="5917" max="5920" width="4.6640625" customWidth="1"/>
    <col min="5921" max="5921" width="9.5" bestFit="1" customWidth="1"/>
    <col min="5923" max="5926" width="0" hidden="1" customWidth="1"/>
    <col min="6170" max="6170" width="17.1640625" customWidth="1"/>
    <col min="6171" max="6171" width="69.33203125" customWidth="1"/>
    <col min="6173" max="6176" width="4.6640625" customWidth="1"/>
    <col min="6177" max="6177" width="9.5" bestFit="1" customWidth="1"/>
    <col min="6179" max="6182" width="0" hidden="1" customWidth="1"/>
    <col min="6426" max="6426" width="17.1640625" customWidth="1"/>
    <col min="6427" max="6427" width="69.33203125" customWidth="1"/>
    <col min="6429" max="6432" width="4.6640625" customWidth="1"/>
    <col min="6433" max="6433" width="9.5" bestFit="1" customWidth="1"/>
    <col min="6435" max="6438" width="0" hidden="1" customWidth="1"/>
    <col min="6682" max="6682" width="17.1640625" customWidth="1"/>
    <col min="6683" max="6683" width="69.33203125" customWidth="1"/>
    <col min="6685" max="6688" width="4.6640625" customWidth="1"/>
    <col min="6689" max="6689" width="9.5" bestFit="1" customWidth="1"/>
    <col min="6691" max="6694" width="0" hidden="1" customWidth="1"/>
    <col min="6938" max="6938" width="17.1640625" customWidth="1"/>
    <col min="6939" max="6939" width="69.33203125" customWidth="1"/>
    <col min="6941" max="6944" width="4.6640625" customWidth="1"/>
    <col min="6945" max="6945" width="9.5" bestFit="1" customWidth="1"/>
    <col min="6947" max="6950" width="0" hidden="1" customWidth="1"/>
    <col min="7194" max="7194" width="17.1640625" customWidth="1"/>
    <col min="7195" max="7195" width="69.33203125" customWidth="1"/>
    <col min="7197" max="7200" width="4.6640625" customWidth="1"/>
    <col min="7201" max="7201" width="9.5" bestFit="1" customWidth="1"/>
    <col min="7203" max="7206" width="0" hidden="1" customWidth="1"/>
    <col min="7450" max="7450" width="17.1640625" customWidth="1"/>
    <col min="7451" max="7451" width="69.33203125" customWidth="1"/>
    <col min="7453" max="7456" width="4.6640625" customWidth="1"/>
    <col min="7457" max="7457" width="9.5" bestFit="1" customWidth="1"/>
    <col min="7459" max="7462" width="0" hidden="1" customWidth="1"/>
    <col min="7706" max="7706" width="17.1640625" customWidth="1"/>
    <col min="7707" max="7707" width="69.33203125" customWidth="1"/>
    <col min="7709" max="7712" width="4.6640625" customWidth="1"/>
    <col min="7713" max="7713" width="9.5" bestFit="1" customWidth="1"/>
    <col min="7715" max="7718" width="0" hidden="1" customWidth="1"/>
    <col min="7962" max="7962" width="17.1640625" customWidth="1"/>
    <col min="7963" max="7963" width="69.33203125" customWidth="1"/>
    <col min="7965" max="7968" width="4.6640625" customWidth="1"/>
    <col min="7969" max="7969" width="9.5" bestFit="1" customWidth="1"/>
    <col min="7971" max="7974" width="0" hidden="1" customWidth="1"/>
    <col min="8218" max="8218" width="17.1640625" customWidth="1"/>
    <col min="8219" max="8219" width="69.33203125" customWidth="1"/>
    <col min="8221" max="8224" width="4.6640625" customWidth="1"/>
    <col min="8225" max="8225" width="9.5" bestFit="1" customWidth="1"/>
    <col min="8227" max="8230" width="0" hidden="1" customWidth="1"/>
    <col min="8474" max="8474" width="17.1640625" customWidth="1"/>
    <col min="8475" max="8475" width="69.33203125" customWidth="1"/>
    <col min="8477" max="8480" width="4.6640625" customWidth="1"/>
    <col min="8481" max="8481" width="9.5" bestFit="1" customWidth="1"/>
    <col min="8483" max="8486" width="0" hidden="1" customWidth="1"/>
    <col min="8730" max="8730" width="17.1640625" customWidth="1"/>
    <col min="8731" max="8731" width="69.33203125" customWidth="1"/>
    <col min="8733" max="8736" width="4.6640625" customWidth="1"/>
    <col min="8737" max="8737" width="9.5" bestFit="1" customWidth="1"/>
    <col min="8739" max="8742" width="0" hidden="1" customWidth="1"/>
    <col min="8986" max="8986" width="17.1640625" customWidth="1"/>
    <col min="8987" max="8987" width="69.33203125" customWidth="1"/>
    <col min="8989" max="8992" width="4.6640625" customWidth="1"/>
    <col min="8993" max="8993" width="9.5" bestFit="1" customWidth="1"/>
    <col min="8995" max="8998" width="0" hidden="1" customWidth="1"/>
    <col min="9242" max="9242" width="17.1640625" customWidth="1"/>
    <col min="9243" max="9243" width="69.33203125" customWidth="1"/>
    <col min="9245" max="9248" width="4.6640625" customWidth="1"/>
    <col min="9249" max="9249" width="9.5" bestFit="1" customWidth="1"/>
    <col min="9251" max="9254" width="0" hidden="1" customWidth="1"/>
    <col min="9498" max="9498" width="17.1640625" customWidth="1"/>
    <col min="9499" max="9499" width="69.33203125" customWidth="1"/>
    <col min="9501" max="9504" width="4.6640625" customWidth="1"/>
    <col min="9505" max="9505" width="9.5" bestFit="1" customWidth="1"/>
    <col min="9507" max="9510" width="0" hidden="1" customWidth="1"/>
    <col min="9754" max="9754" width="17.1640625" customWidth="1"/>
    <col min="9755" max="9755" width="69.33203125" customWidth="1"/>
    <col min="9757" max="9760" width="4.6640625" customWidth="1"/>
    <col min="9761" max="9761" width="9.5" bestFit="1" customWidth="1"/>
    <col min="9763" max="9766" width="0" hidden="1" customWidth="1"/>
    <col min="10010" max="10010" width="17.1640625" customWidth="1"/>
    <col min="10011" max="10011" width="69.33203125" customWidth="1"/>
    <col min="10013" max="10016" width="4.6640625" customWidth="1"/>
    <col min="10017" max="10017" width="9.5" bestFit="1" customWidth="1"/>
    <col min="10019" max="10022" width="0" hidden="1" customWidth="1"/>
    <col min="10266" max="10266" width="17.1640625" customWidth="1"/>
    <col min="10267" max="10267" width="69.33203125" customWidth="1"/>
    <col min="10269" max="10272" width="4.6640625" customWidth="1"/>
    <col min="10273" max="10273" width="9.5" bestFit="1" customWidth="1"/>
    <col min="10275" max="10278" width="0" hidden="1" customWidth="1"/>
    <col min="10522" max="10522" width="17.1640625" customWidth="1"/>
    <col min="10523" max="10523" width="69.33203125" customWidth="1"/>
    <col min="10525" max="10528" width="4.6640625" customWidth="1"/>
    <col min="10529" max="10529" width="9.5" bestFit="1" customWidth="1"/>
    <col min="10531" max="10534" width="0" hidden="1" customWidth="1"/>
    <col min="10778" max="10778" width="17.1640625" customWidth="1"/>
    <col min="10779" max="10779" width="69.33203125" customWidth="1"/>
    <col min="10781" max="10784" width="4.6640625" customWidth="1"/>
    <col min="10785" max="10785" width="9.5" bestFit="1" customWidth="1"/>
    <col min="10787" max="10790" width="0" hidden="1" customWidth="1"/>
    <col min="11034" max="11034" width="17.1640625" customWidth="1"/>
    <col min="11035" max="11035" width="69.33203125" customWidth="1"/>
    <col min="11037" max="11040" width="4.6640625" customWidth="1"/>
    <col min="11041" max="11041" width="9.5" bestFit="1" customWidth="1"/>
    <col min="11043" max="11046" width="0" hidden="1" customWidth="1"/>
    <col min="11290" max="11290" width="17.1640625" customWidth="1"/>
    <col min="11291" max="11291" width="69.33203125" customWidth="1"/>
    <col min="11293" max="11296" width="4.6640625" customWidth="1"/>
    <col min="11297" max="11297" width="9.5" bestFit="1" customWidth="1"/>
    <col min="11299" max="11302" width="0" hidden="1" customWidth="1"/>
    <col min="11546" max="11546" width="17.1640625" customWidth="1"/>
    <col min="11547" max="11547" width="69.33203125" customWidth="1"/>
    <col min="11549" max="11552" width="4.6640625" customWidth="1"/>
    <col min="11553" max="11553" width="9.5" bestFit="1" customWidth="1"/>
    <col min="11555" max="11558" width="0" hidden="1" customWidth="1"/>
    <col min="11802" max="11802" width="17.1640625" customWidth="1"/>
    <col min="11803" max="11803" width="69.33203125" customWidth="1"/>
    <col min="11805" max="11808" width="4.6640625" customWidth="1"/>
    <col min="11809" max="11809" width="9.5" bestFit="1" customWidth="1"/>
    <col min="11811" max="11814" width="0" hidden="1" customWidth="1"/>
    <col min="12058" max="12058" width="17.1640625" customWidth="1"/>
    <col min="12059" max="12059" width="69.33203125" customWidth="1"/>
    <col min="12061" max="12064" width="4.6640625" customWidth="1"/>
    <col min="12065" max="12065" width="9.5" bestFit="1" customWidth="1"/>
    <col min="12067" max="12070" width="0" hidden="1" customWidth="1"/>
    <col min="12314" max="12314" width="17.1640625" customWidth="1"/>
    <col min="12315" max="12315" width="69.33203125" customWidth="1"/>
    <col min="12317" max="12320" width="4.6640625" customWidth="1"/>
    <col min="12321" max="12321" width="9.5" bestFit="1" customWidth="1"/>
    <col min="12323" max="12326" width="0" hidden="1" customWidth="1"/>
    <col min="12570" max="12570" width="17.1640625" customWidth="1"/>
    <col min="12571" max="12571" width="69.33203125" customWidth="1"/>
    <col min="12573" max="12576" width="4.6640625" customWidth="1"/>
    <col min="12577" max="12577" width="9.5" bestFit="1" customWidth="1"/>
    <col min="12579" max="12582" width="0" hidden="1" customWidth="1"/>
    <col min="12826" max="12826" width="17.1640625" customWidth="1"/>
    <col min="12827" max="12827" width="69.33203125" customWidth="1"/>
    <col min="12829" max="12832" width="4.6640625" customWidth="1"/>
    <col min="12833" max="12833" width="9.5" bestFit="1" customWidth="1"/>
    <col min="12835" max="12838" width="0" hidden="1" customWidth="1"/>
    <col min="13082" max="13082" width="17.1640625" customWidth="1"/>
    <col min="13083" max="13083" width="69.33203125" customWidth="1"/>
    <col min="13085" max="13088" width="4.6640625" customWidth="1"/>
    <col min="13089" max="13089" width="9.5" bestFit="1" customWidth="1"/>
    <col min="13091" max="13094" width="0" hidden="1" customWidth="1"/>
    <col min="13338" max="13338" width="17.1640625" customWidth="1"/>
    <col min="13339" max="13339" width="69.33203125" customWidth="1"/>
    <col min="13341" max="13344" width="4.6640625" customWidth="1"/>
    <col min="13345" max="13345" width="9.5" bestFit="1" customWidth="1"/>
    <col min="13347" max="13350" width="0" hidden="1" customWidth="1"/>
    <col min="13594" max="13594" width="17.1640625" customWidth="1"/>
    <col min="13595" max="13595" width="69.33203125" customWidth="1"/>
    <col min="13597" max="13600" width="4.6640625" customWidth="1"/>
    <col min="13601" max="13601" width="9.5" bestFit="1" customWidth="1"/>
    <col min="13603" max="13606" width="0" hidden="1" customWidth="1"/>
    <col min="13850" max="13850" width="17.1640625" customWidth="1"/>
    <col min="13851" max="13851" width="69.33203125" customWidth="1"/>
    <col min="13853" max="13856" width="4.6640625" customWidth="1"/>
    <col min="13857" max="13857" width="9.5" bestFit="1" customWidth="1"/>
    <col min="13859" max="13862" width="0" hidden="1" customWidth="1"/>
    <col min="14106" max="14106" width="17.1640625" customWidth="1"/>
    <col min="14107" max="14107" width="69.33203125" customWidth="1"/>
    <col min="14109" max="14112" width="4.6640625" customWidth="1"/>
    <col min="14113" max="14113" width="9.5" bestFit="1" customWidth="1"/>
    <col min="14115" max="14118" width="0" hidden="1" customWidth="1"/>
    <col min="14362" max="14362" width="17.1640625" customWidth="1"/>
    <col min="14363" max="14363" width="69.33203125" customWidth="1"/>
    <col min="14365" max="14368" width="4.6640625" customWidth="1"/>
    <col min="14369" max="14369" width="9.5" bestFit="1" customWidth="1"/>
    <col min="14371" max="14374" width="0" hidden="1" customWidth="1"/>
    <col min="14618" max="14618" width="17.1640625" customWidth="1"/>
    <col min="14619" max="14619" width="69.33203125" customWidth="1"/>
    <col min="14621" max="14624" width="4.6640625" customWidth="1"/>
    <col min="14625" max="14625" width="9.5" bestFit="1" customWidth="1"/>
    <col min="14627" max="14630" width="0" hidden="1" customWidth="1"/>
    <col min="14874" max="14874" width="17.1640625" customWidth="1"/>
    <col min="14875" max="14875" width="69.33203125" customWidth="1"/>
    <col min="14877" max="14880" width="4.6640625" customWidth="1"/>
    <col min="14881" max="14881" width="9.5" bestFit="1" customWidth="1"/>
    <col min="14883" max="14886" width="0" hidden="1" customWidth="1"/>
    <col min="15130" max="15130" width="17.1640625" customWidth="1"/>
    <col min="15131" max="15131" width="69.33203125" customWidth="1"/>
    <col min="15133" max="15136" width="4.6640625" customWidth="1"/>
    <col min="15137" max="15137" width="9.5" bestFit="1" customWidth="1"/>
    <col min="15139" max="15142" width="0" hidden="1" customWidth="1"/>
    <col min="15386" max="15386" width="17.1640625" customWidth="1"/>
    <col min="15387" max="15387" width="69.33203125" customWidth="1"/>
    <col min="15389" max="15392" width="4.6640625" customWidth="1"/>
    <col min="15393" max="15393" width="9.5" bestFit="1" customWidth="1"/>
    <col min="15395" max="15398" width="0" hidden="1" customWidth="1"/>
    <col min="15642" max="15642" width="17.1640625" customWidth="1"/>
    <col min="15643" max="15643" width="69.33203125" customWidth="1"/>
    <col min="15645" max="15648" width="4.6640625" customWidth="1"/>
    <col min="15649" max="15649" width="9.5" bestFit="1" customWidth="1"/>
    <col min="15651" max="15654" width="0" hidden="1" customWidth="1"/>
    <col min="15898" max="15898" width="17.1640625" customWidth="1"/>
    <col min="15899" max="15899" width="69.33203125" customWidth="1"/>
    <col min="15901" max="15904" width="4.6640625" customWidth="1"/>
    <col min="15905" max="15905" width="9.5" bestFit="1" customWidth="1"/>
    <col min="15907" max="15910" width="0" hidden="1" customWidth="1"/>
    <col min="16154" max="16154" width="17.1640625" customWidth="1"/>
    <col min="16155" max="16155" width="69.33203125" customWidth="1"/>
    <col min="16157" max="16160" width="4.6640625" customWidth="1"/>
    <col min="16161" max="16161" width="9.5" bestFit="1" customWidth="1"/>
    <col min="16163" max="16166" width="0" hidden="1" customWidth="1"/>
  </cols>
  <sheetData>
    <row r="1" spans="1:36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3"/>
    </row>
    <row r="2" spans="1:36" x14ac:dyDescent="0.2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8"/>
    </row>
    <row r="3" spans="1:36" x14ac:dyDescent="0.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8"/>
    </row>
    <row r="4" spans="1:36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8"/>
    </row>
    <row r="5" spans="1:36" x14ac:dyDescent="0.2">
      <c r="A5" s="6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8"/>
    </row>
    <row r="6" spans="1:36" ht="16" x14ac:dyDescent="0.2">
      <c r="A6" s="6"/>
      <c r="B6" s="120" t="s">
        <v>0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8"/>
    </row>
    <row r="7" spans="1:36" ht="6.75" customHeight="1" x14ac:dyDescent="0.2">
      <c r="A7" s="6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8"/>
    </row>
    <row r="8" spans="1:36" x14ac:dyDescent="0.2">
      <c r="A8" s="6"/>
      <c r="B8" s="121" t="s">
        <v>1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8"/>
    </row>
    <row r="9" spans="1:36" ht="7.5" customHeight="1" x14ac:dyDescent="0.2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8"/>
    </row>
    <row r="10" spans="1:36" x14ac:dyDescent="0.2">
      <c r="A10" s="6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22" t="s">
        <v>2</v>
      </c>
      <c r="U10" s="122"/>
      <c r="V10" s="122"/>
      <c r="W10" s="122"/>
      <c r="X10" s="122"/>
      <c r="Y10" s="123"/>
      <c r="Z10" s="124"/>
      <c r="AA10" s="124"/>
      <c r="AB10" s="125"/>
      <c r="AD10" s="8"/>
    </row>
    <row r="11" spans="1:36" ht="7.5" customHeight="1" x14ac:dyDescent="0.2">
      <c r="A11" s="6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2"/>
      <c r="AB11" s="13"/>
      <c r="AC11" s="13"/>
      <c r="AD11" s="8"/>
    </row>
    <row r="12" spans="1:36" x14ac:dyDescent="0.2">
      <c r="A12" s="6"/>
      <c r="B12" s="126" t="s">
        <v>3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8"/>
    </row>
    <row r="13" spans="1:36" ht="4.5" customHeight="1" x14ac:dyDescent="0.2">
      <c r="A13" s="6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5"/>
      <c r="Z13" s="14"/>
      <c r="AA13" s="14"/>
      <c r="AB13" s="14"/>
      <c r="AC13" s="14"/>
      <c r="AD13" s="8"/>
    </row>
    <row r="14" spans="1:36" x14ac:dyDescent="0.2">
      <c r="A14" s="6"/>
      <c r="B14" s="116" t="s">
        <v>110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8"/>
    </row>
    <row r="15" spans="1:36" x14ac:dyDescent="0.2">
      <c r="A15" s="6"/>
      <c r="B15" s="116" t="s">
        <v>111</v>
      </c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8"/>
      <c r="AF15" s="16"/>
      <c r="AG15" s="16">
        <v>2018</v>
      </c>
      <c r="AH15" s="16">
        <v>2019</v>
      </c>
      <c r="AI15" s="16">
        <v>2020</v>
      </c>
      <c r="AJ15" s="16" t="s">
        <v>4</v>
      </c>
    </row>
    <row r="16" spans="1:36" x14ac:dyDescent="0.2">
      <c r="A16" s="6"/>
      <c r="B16" s="116" t="s">
        <v>112</v>
      </c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8"/>
      <c r="AF16" s="17" t="s">
        <v>5</v>
      </c>
      <c r="AG16" s="18">
        <f>SUM(Z46:Z52)</f>
        <v>0</v>
      </c>
      <c r="AH16" s="18">
        <f>SUM(AA46:AA52)</f>
        <v>0</v>
      </c>
      <c r="AI16" s="18">
        <f>SUM(AB46:AB52)</f>
        <v>0</v>
      </c>
      <c r="AJ16" s="18" t="e">
        <f>AC53/AC128</f>
        <v>#DIV/0!</v>
      </c>
    </row>
    <row r="17" spans="1:58" x14ac:dyDescent="0.2">
      <c r="A17" s="6"/>
      <c r="B17" s="117" t="s">
        <v>113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8"/>
      <c r="AF17" s="17" t="s">
        <v>6</v>
      </c>
      <c r="AG17" s="18">
        <f>SUM(Z56:Z63)</f>
        <v>0</v>
      </c>
      <c r="AH17" s="18">
        <f>SUM(AA56:AA63)</f>
        <v>0</v>
      </c>
      <c r="AI17" s="18">
        <f>SUM(AB56:AB63)</f>
        <v>0</v>
      </c>
      <c r="AJ17" s="18" t="e">
        <f>AC64/$AC$128</f>
        <v>#DIV/0!</v>
      </c>
    </row>
    <row r="18" spans="1:58" x14ac:dyDescent="0.2">
      <c r="A18" s="6"/>
      <c r="B18" s="118" t="s">
        <v>10</v>
      </c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8"/>
      <c r="AF18" s="17" t="s">
        <v>7</v>
      </c>
      <c r="AG18" s="18">
        <f>SUM(Z67:Z72)</f>
        <v>0</v>
      </c>
      <c r="AH18" s="18">
        <f>SUM(AA67:AA72)</f>
        <v>0</v>
      </c>
      <c r="AI18" s="18">
        <f>SUM(AB67:AB72)</f>
        <v>0</v>
      </c>
      <c r="AJ18" s="18" t="e">
        <f>AC73/$AC$128</f>
        <v>#DIV/0!</v>
      </c>
    </row>
    <row r="19" spans="1:58" s="23" customFormat="1" ht="12" x14ac:dyDescent="0.15">
      <c r="A19" s="19"/>
      <c r="B19" s="119" t="s">
        <v>114</v>
      </c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20"/>
      <c r="AE19" s="21"/>
      <c r="AF19" s="17" t="s">
        <v>8</v>
      </c>
      <c r="AG19" s="18">
        <f>SUM(Z76)</f>
        <v>0</v>
      </c>
      <c r="AH19" s="18">
        <f>SUM(AA76)</f>
        <v>0</v>
      </c>
      <c r="AI19" s="18">
        <f>SUM(AB76)</f>
        <v>0</v>
      </c>
      <c r="AJ19" s="18" t="e">
        <f>AC82/$AC$128</f>
        <v>#DIV/0!</v>
      </c>
      <c r="AK19" s="22"/>
      <c r="AL19" s="21"/>
      <c r="AM19" s="21"/>
      <c r="AN19" s="22"/>
      <c r="AO19" s="22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</row>
    <row r="20" spans="1:58" s="28" customFormat="1" x14ac:dyDescent="0.2">
      <c r="A20" s="24"/>
      <c r="B20" s="119" t="s">
        <v>115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25"/>
      <c r="AE20" s="26"/>
      <c r="AF20" s="17" t="s">
        <v>9</v>
      </c>
      <c r="AG20" s="18">
        <f>SUM(Z85:Z97)</f>
        <v>0</v>
      </c>
      <c r="AH20" s="18">
        <f>SUM(AA85:AA97)</f>
        <v>0</v>
      </c>
      <c r="AI20" s="18">
        <f>SUM(AB85:AB97)</f>
        <v>0</v>
      </c>
      <c r="AJ20" s="18" t="e">
        <f>AC98/$AC$128</f>
        <v>#DIV/0!</v>
      </c>
      <c r="AK20" s="27"/>
      <c r="AL20" s="26"/>
      <c r="AM20" s="26"/>
      <c r="AN20" s="27"/>
      <c r="AO20" s="27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</row>
    <row r="21" spans="1:58" x14ac:dyDescent="0.2">
      <c r="A21" s="6"/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8"/>
      <c r="AF21" s="17" t="s">
        <v>11</v>
      </c>
      <c r="AG21" s="18" t="e">
        <f>SUM(#REF!)</f>
        <v>#REF!</v>
      </c>
      <c r="AH21" s="18" t="e">
        <f>SUM(#REF!)</f>
        <v>#REF!</v>
      </c>
      <c r="AI21" s="18" t="e">
        <f>SUM(#REF!)</f>
        <v>#REF!</v>
      </c>
      <c r="AJ21" s="18" t="e">
        <f>#REF!/$AC$128</f>
        <v>#REF!</v>
      </c>
    </row>
    <row r="22" spans="1:58" x14ac:dyDescent="0.2">
      <c r="A22" s="6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30"/>
      <c r="Z22" s="30"/>
      <c r="AA22" s="30"/>
      <c r="AB22" s="30"/>
      <c r="AC22" s="30"/>
      <c r="AD22" s="8"/>
      <c r="AF22" s="17" t="s">
        <v>12</v>
      </c>
      <c r="AG22" s="18">
        <f>SUM(Z111:Z122)</f>
        <v>0</v>
      </c>
      <c r="AH22" s="18">
        <f t="shared" ref="AH22:AI22" si="0">SUM(AA111:AA122)</f>
        <v>0</v>
      </c>
      <c r="AI22" s="18">
        <f t="shared" si="0"/>
        <v>0</v>
      </c>
      <c r="AJ22" s="18" t="e">
        <f>AC123/$AC$128</f>
        <v>#DIV/0!</v>
      </c>
    </row>
    <row r="23" spans="1:58" ht="17" customHeight="1" x14ac:dyDescent="0.2">
      <c r="A23" s="6"/>
      <c r="B23" s="136" t="s">
        <v>13</v>
      </c>
      <c r="C23" s="137"/>
      <c r="D23" s="138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0"/>
      <c r="Z23" s="30"/>
      <c r="AA23" s="9"/>
      <c r="AB23" s="139"/>
      <c r="AC23" s="139"/>
      <c r="AD23" s="8"/>
      <c r="AF23" s="17" t="s">
        <v>14</v>
      </c>
      <c r="AG23" s="18" t="e">
        <f>SUM(#REF!)</f>
        <v>#REF!</v>
      </c>
      <c r="AH23" s="18" t="e">
        <f>SUM(#REF!)</f>
        <v>#REF!</v>
      </c>
      <c r="AI23" s="18" t="e">
        <f>SUM(#REF!)</f>
        <v>#REF!</v>
      </c>
      <c r="AJ23" s="18" t="e">
        <f>#REF!/$AC$128</f>
        <v>#REF!</v>
      </c>
    </row>
    <row r="24" spans="1:58" ht="6.75" customHeight="1" x14ac:dyDescent="0.2">
      <c r="A24" s="6"/>
      <c r="B24" s="32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4"/>
      <c r="AD24" s="8"/>
    </row>
    <row r="25" spans="1:58" ht="15" customHeight="1" x14ac:dyDescent="0.2">
      <c r="A25" s="6"/>
      <c r="B25" s="127" t="s">
        <v>15</v>
      </c>
      <c r="C25" s="140"/>
      <c r="D25" s="141"/>
      <c r="E25" s="141"/>
      <c r="F25" s="141"/>
      <c r="G25" s="141"/>
      <c r="H25" s="141"/>
      <c r="I25" s="141"/>
      <c r="J25" s="35"/>
      <c r="K25" s="36" t="s">
        <v>16</v>
      </c>
      <c r="L25" s="129"/>
      <c r="M25" s="130"/>
      <c r="N25" s="130"/>
      <c r="O25" s="131"/>
      <c r="P25" s="35"/>
      <c r="Q25" s="36" t="s">
        <v>17</v>
      </c>
      <c r="R25" s="129"/>
      <c r="S25" s="130"/>
      <c r="T25" s="130"/>
      <c r="U25" s="131"/>
      <c r="V25" s="35"/>
      <c r="W25" s="37" t="s">
        <v>18</v>
      </c>
      <c r="X25" s="142"/>
      <c r="Y25" s="143"/>
      <c r="Z25" s="143"/>
      <c r="AA25" s="143"/>
      <c r="AB25" s="143"/>
      <c r="AC25" s="144"/>
      <c r="AD25" s="8"/>
    </row>
    <row r="26" spans="1:58" ht="6" customHeight="1" x14ac:dyDescent="0.2">
      <c r="A26" s="6"/>
      <c r="B26" s="38"/>
      <c r="C26" s="39"/>
      <c r="D26" s="39"/>
      <c r="E26" s="39"/>
      <c r="F26" s="39"/>
      <c r="G26" s="39"/>
      <c r="H26" s="39"/>
      <c r="I26" s="40"/>
      <c r="J26" s="40"/>
      <c r="K26" s="40"/>
      <c r="L26" s="40"/>
      <c r="M26" s="40"/>
      <c r="N26" s="40"/>
      <c r="O26" s="35"/>
      <c r="P26" s="35"/>
      <c r="Q26" s="39"/>
      <c r="R26" s="39"/>
      <c r="S26" s="39"/>
      <c r="T26" s="39"/>
      <c r="U26" s="39"/>
      <c r="V26" s="39"/>
      <c r="W26" s="39"/>
      <c r="X26" s="35"/>
      <c r="Y26" s="41"/>
      <c r="Z26" s="41"/>
      <c r="AA26" s="41"/>
      <c r="AB26" s="41"/>
      <c r="AC26" s="42"/>
      <c r="AD26" s="8"/>
    </row>
    <row r="27" spans="1:58" ht="15" customHeight="1" x14ac:dyDescent="0.2">
      <c r="A27" s="6"/>
      <c r="B27" s="127" t="s">
        <v>19</v>
      </c>
      <c r="C27" s="128"/>
      <c r="D27" s="128"/>
      <c r="E27" s="128"/>
      <c r="F27" s="129"/>
      <c r="G27" s="130"/>
      <c r="H27" s="130"/>
      <c r="I27" s="130"/>
      <c r="J27" s="130"/>
      <c r="K27" s="130"/>
      <c r="L27" s="130"/>
      <c r="M27" s="130"/>
      <c r="N27" s="130"/>
      <c r="O27" s="130"/>
      <c r="P27" s="131"/>
      <c r="Q27" s="36" t="s">
        <v>20</v>
      </c>
      <c r="R27" s="129"/>
      <c r="S27" s="130"/>
      <c r="T27" s="131"/>
      <c r="U27" s="35"/>
      <c r="V27" s="36" t="s">
        <v>21</v>
      </c>
      <c r="W27" s="129"/>
      <c r="X27" s="130"/>
      <c r="Y27" s="131"/>
      <c r="Z27" s="35"/>
      <c r="AA27" s="41"/>
      <c r="AB27" s="41"/>
      <c r="AC27" s="42"/>
      <c r="AD27" s="8"/>
    </row>
    <row r="28" spans="1:58" ht="6" customHeight="1" x14ac:dyDescent="0.2">
      <c r="A28" s="6"/>
      <c r="B28" s="43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41"/>
      <c r="Z28" s="41"/>
      <c r="AA28" s="41"/>
      <c r="AB28" s="41"/>
      <c r="AC28" s="42"/>
      <c r="AD28" s="8"/>
    </row>
    <row r="29" spans="1:58" ht="16.5" customHeight="1" x14ac:dyDescent="0.2">
      <c r="A29" s="6"/>
      <c r="B29" s="44" t="s">
        <v>22</v>
      </c>
      <c r="C29" s="129"/>
      <c r="D29" s="130"/>
      <c r="E29" s="130"/>
      <c r="F29" s="130"/>
      <c r="G29" s="130"/>
      <c r="H29" s="130"/>
      <c r="I29" s="131"/>
      <c r="J29" s="39"/>
      <c r="K29" s="132" t="s">
        <v>23</v>
      </c>
      <c r="L29" s="132"/>
      <c r="M29" s="132"/>
      <c r="N29" s="133"/>
      <c r="O29" s="134"/>
      <c r="P29" s="134"/>
      <c r="Q29" s="134"/>
      <c r="R29" s="134"/>
      <c r="S29" s="134"/>
      <c r="T29" s="134"/>
      <c r="U29" s="135"/>
      <c r="V29" s="35"/>
      <c r="AC29" s="45"/>
      <c r="AD29" s="8"/>
    </row>
    <row r="30" spans="1:58" ht="15" customHeight="1" x14ac:dyDescent="0.2">
      <c r="A30" s="6"/>
      <c r="B30" s="43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52" t="s">
        <v>24</v>
      </c>
      <c r="X30" s="152"/>
      <c r="Y30" s="152"/>
      <c r="Z30" s="152"/>
      <c r="AA30" s="152"/>
      <c r="AB30" s="152"/>
      <c r="AC30" s="153"/>
      <c r="AD30" s="8"/>
    </row>
    <row r="31" spans="1:58" x14ac:dyDescent="0.2">
      <c r="A31" s="6"/>
      <c r="B31" s="43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54"/>
      <c r="X31" s="154"/>
      <c r="Y31" s="154"/>
      <c r="Z31" s="154"/>
      <c r="AA31" s="154"/>
      <c r="AB31" s="154"/>
      <c r="AC31" s="155"/>
      <c r="AD31" s="8"/>
    </row>
    <row r="32" spans="1:58" x14ac:dyDescent="0.2">
      <c r="A32" s="6"/>
      <c r="B32" s="46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47"/>
      <c r="N32" s="47"/>
      <c r="O32" s="48"/>
      <c r="P32" s="48"/>
      <c r="Q32" s="49"/>
      <c r="R32" s="49"/>
      <c r="S32" s="39"/>
      <c r="T32" s="39"/>
      <c r="U32" s="35"/>
      <c r="V32" s="35"/>
      <c r="W32" s="156" t="s">
        <v>25</v>
      </c>
      <c r="X32" s="156"/>
      <c r="Y32" s="156"/>
      <c r="Z32" s="156"/>
      <c r="AA32" s="156"/>
      <c r="AB32" s="156"/>
      <c r="AC32" s="157"/>
      <c r="AD32" s="8"/>
    </row>
    <row r="33" spans="1:37" ht="7.5" customHeight="1" x14ac:dyDescent="0.2">
      <c r="A33" s="6"/>
      <c r="B33" s="50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2"/>
      <c r="AD33" s="8"/>
    </row>
    <row r="34" spans="1:37" x14ac:dyDescent="0.2">
      <c r="A34" s="6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8"/>
    </row>
    <row r="35" spans="1:37" ht="15" customHeight="1" x14ac:dyDescent="0.2">
      <c r="A35" s="6"/>
      <c r="B35" s="136" t="s">
        <v>26</v>
      </c>
      <c r="C35" s="137"/>
      <c r="D35" s="137"/>
      <c r="E35" s="137"/>
      <c r="F35" s="137"/>
      <c r="G35" s="138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4"/>
      <c r="Z35" s="54"/>
      <c r="AA35" s="54"/>
      <c r="AB35" s="54"/>
      <c r="AC35" s="54"/>
      <c r="AD35" s="8"/>
    </row>
    <row r="36" spans="1:37" ht="7.5" customHeight="1" x14ac:dyDescent="0.2">
      <c r="A36" s="6"/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4"/>
      <c r="AD36" s="8"/>
    </row>
    <row r="37" spans="1:37" x14ac:dyDescent="0.2">
      <c r="A37" s="6"/>
      <c r="B37" s="147" t="s">
        <v>27</v>
      </c>
      <c r="C37" s="148"/>
      <c r="D37" s="149"/>
      <c r="E37" s="129"/>
      <c r="F37" s="130"/>
      <c r="G37" s="130"/>
      <c r="H37" s="130"/>
      <c r="I37" s="131"/>
      <c r="J37" s="55"/>
      <c r="K37" s="132" t="s">
        <v>28</v>
      </c>
      <c r="L37" s="132"/>
      <c r="M37" s="132"/>
      <c r="N37" s="132"/>
      <c r="O37" s="129"/>
      <c r="P37" s="130"/>
      <c r="Q37" s="131"/>
      <c r="R37" s="56"/>
      <c r="S37" s="128" t="s">
        <v>29</v>
      </c>
      <c r="T37" s="128"/>
      <c r="U37" s="129"/>
      <c r="V37" s="130"/>
      <c r="W37" s="131"/>
      <c r="X37" s="35"/>
      <c r="Y37" s="132" t="s">
        <v>28</v>
      </c>
      <c r="Z37" s="132"/>
      <c r="AA37" s="158"/>
      <c r="AB37" s="145"/>
      <c r="AC37" s="146"/>
      <c r="AD37" s="8"/>
    </row>
    <row r="38" spans="1:37" ht="7.5" customHeight="1" x14ac:dyDescent="0.2">
      <c r="A38" s="6"/>
      <c r="B38" s="57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58"/>
      <c r="AD38" s="8"/>
    </row>
    <row r="39" spans="1:37" x14ac:dyDescent="0.2">
      <c r="A39" s="6"/>
      <c r="B39" s="147" t="s">
        <v>30</v>
      </c>
      <c r="C39" s="148"/>
      <c r="D39" s="149"/>
      <c r="E39" s="59"/>
      <c r="F39" s="56"/>
      <c r="G39" s="59"/>
      <c r="H39" s="56"/>
      <c r="I39" s="60" t="s">
        <v>31</v>
      </c>
      <c r="J39" s="129"/>
      <c r="K39" s="130"/>
      <c r="L39" s="130"/>
      <c r="M39" s="130"/>
      <c r="N39" s="130"/>
      <c r="O39" s="130"/>
      <c r="P39" s="130"/>
      <c r="Q39" s="131"/>
      <c r="S39" s="150" t="s">
        <v>28</v>
      </c>
      <c r="T39" s="150"/>
      <c r="U39" s="150"/>
      <c r="V39" s="150"/>
      <c r="W39" s="133"/>
      <c r="X39" s="134"/>
      <c r="Y39" s="135"/>
      <c r="Z39" s="151"/>
      <c r="AA39" s="151"/>
      <c r="AC39" s="45"/>
      <c r="AD39" s="8"/>
    </row>
    <row r="40" spans="1:37" ht="7.5" customHeight="1" x14ac:dyDescent="0.2">
      <c r="A40" s="6"/>
      <c r="B40" s="57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58"/>
      <c r="AD40" s="8"/>
    </row>
    <row r="41" spans="1:37" x14ac:dyDescent="0.2">
      <c r="A41" s="6"/>
      <c r="B41" s="163" t="s">
        <v>32</v>
      </c>
      <c r="C41" s="164"/>
      <c r="D41" s="165"/>
      <c r="E41" s="166"/>
      <c r="F41" s="167"/>
      <c r="G41" s="167"/>
      <c r="H41" s="167"/>
      <c r="I41" s="167"/>
      <c r="J41" s="167"/>
      <c r="K41" s="167"/>
      <c r="L41" s="167"/>
      <c r="M41" s="167"/>
      <c r="N41" s="167"/>
      <c r="O41" s="168"/>
      <c r="P41" s="61"/>
      <c r="Q41" s="132" t="s">
        <v>33</v>
      </c>
      <c r="R41" s="132"/>
      <c r="S41" s="132"/>
      <c r="T41" s="132"/>
      <c r="U41" s="132"/>
      <c r="V41" s="132"/>
      <c r="W41" s="62"/>
      <c r="X41" s="63"/>
      <c r="Y41" s="35"/>
      <c r="Z41" s="56"/>
      <c r="AA41" s="56"/>
      <c r="AB41" s="56"/>
      <c r="AC41" s="58"/>
      <c r="AD41" s="8"/>
    </row>
    <row r="42" spans="1:37" ht="6.75" customHeight="1" x14ac:dyDescent="0.2">
      <c r="A42" s="6"/>
      <c r="B42" s="64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51"/>
      <c r="Z42" s="51"/>
      <c r="AA42" s="51"/>
      <c r="AB42" s="51"/>
      <c r="AC42" s="52"/>
      <c r="AD42" s="8"/>
    </row>
    <row r="43" spans="1:37" x14ac:dyDescent="0.2">
      <c r="A43" s="6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8"/>
    </row>
    <row r="44" spans="1:37" x14ac:dyDescent="0.2">
      <c r="A44" s="6"/>
      <c r="B44" s="169" t="s">
        <v>34</v>
      </c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  <c r="R44" s="170"/>
      <c r="S44" s="170"/>
      <c r="T44" s="170"/>
      <c r="U44" s="170"/>
      <c r="V44" s="170"/>
      <c r="W44" s="170"/>
      <c r="X44" s="171"/>
      <c r="AD44" s="66"/>
      <c r="AE44" s="67"/>
      <c r="AK44" s="68"/>
    </row>
    <row r="45" spans="1:37" x14ac:dyDescent="0.2">
      <c r="A45" s="6"/>
      <c r="B45" s="172" t="s">
        <v>35</v>
      </c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4"/>
      <c r="Y45" s="69" t="s">
        <v>36</v>
      </c>
      <c r="Z45" s="207">
        <v>2025</v>
      </c>
      <c r="AA45" s="208"/>
      <c r="AB45" s="209"/>
      <c r="AC45" s="69" t="s">
        <v>37</v>
      </c>
      <c r="AD45" s="66"/>
      <c r="AE45" s="67"/>
      <c r="AF45" s="70" t="s">
        <v>38</v>
      </c>
      <c r="AG45" s="16">
        <v>2018</v>
      </c>
      <c r="AH45" s="16">
        <v>2019</v>
      </c>
      <c r="AI45" s="16">
        <v>2020</v>
      </c>
      <c r="AJ45" s="16" t="s">
        <v>4</v>
      </c>
    </row>
    <row r="46" spans="1:37" x14ac:dyDescent="0.2">
      <c r="A46" s="6"/>
      <c r="B46" s="159" t="s">
        <v>39</v>
      </c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1"/>
      <c r="Y46" s="71">
        <v>100</v>
      </c>
      <c r="Z46" s="201">
        <v>0</v>
      </c>
      <c r="AA46" s="202"/>
      <c r="AB46" s="203"/>
      <c r="AC46" s="72">
        <f>Y46*Z46</f>
        <v>0</v>
      </c>
      <c r="AD46" s="73"/>
      <c r="AE46" s="74"/>
      <c r="AF46" s="17" t="str">
        <f>B46</f>
        <v>Publicação em Periódico Qualis A1</v>
      </c>
      <c r="AG46" s="75">
        <f>Z46</f>
        <v>0</v>
      </c>
      <c r="AH46" s="75">
        <f>AA46</f>
        <v>0</v>
      </c>
      <c r="AI46" s="75">
        <f>AB46</f>
        <v>0</v>
      </c>
      <c r="AJ46" s="76" t="e">
        <f>AC46/$AC$53</f>
        <v>#DIV/0!</v>
      </c>
    </row>
    <row r="47" spans="1:37" x14ac:dyDescent="0.2">
      <c r="A47" s="6"/>
      <c r="B47" s="159" t="s">
        <v>40</v>
      </c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1"/>
      <c r="Y47" s="71">
        <v>90</v>
      </c>
      <c r="Z47" s="201">
        <v>0</v>
      </c>
      <c r="AA47" s="202"/>
      <c r="AB47" s="203"/>
      <c r="AC47" s="72">
        <f t="shared" ref="AC47:AC52" si="1">Y47*Z47</f>
        <v>0</v>
      </c>
      <c r="AD47" s="73"/>
      <c r="AE47" s="74"/>
      <c r="AF47" s="17" t="str">
        <f t="shared" ref="AF47:AF52" si="2">B47</f>
        <v>Publicação em Periódico Qualis A2</v>
      </c>
      <c r="AG47" s="75">
        <f t="shared" ref="AG47:AI52" si="3">Z47</f>
        <v>0</v>
      </c>
      <c r="AH47" s="75">
        <f t="shared" si="3"/>
        <v>0</v>
      </c>
      <c r="AI47" s="75">
        <f t="shared" si="3"/>
        <v>0</v>
      </c>
      <c r="AJ47" s="76" t="e">
        <f>AC47/$AC$53</f>
        <v>#DIV/0!</v>
      </c>
    </row>
    <row r="48" spans="1:37" x14ac:dyDescent="0.2">
      <c r="A48" s="6"/>
      <c r="B48" s="159" t="s">
        <v>41</v>
      </c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1"/>
      <c r="Y48" s="71">
        <v>80</v>
      </c>
      <c r="Z48" s="201">
        <v>0</v>
      </c>
      <c r="AA48" s="202"/>
      <c r="AB48" s="203"/>
      <c r="AC48" s="72">
        <f t="shared" si="1"/>
        <v>0</v>
      </c>
      <c r="AD48" s="73"/>
      <c r="AE48" s="74"/>
      <c r="AF48" s="17" t="str">
        <f t="shared" si="2"/>
        <v>Publicação em Periódico Qualis B1</v>
      </c>
      <c r="AG48" s="75">
        <f t="shared" si="3"/>
        <v>0</v>
      </c>
      <c r="AH48" s="75">
        <f t="shared" si="3"/>
        <v>0</v>
      </c>
      <c r="AI48" s="75">
        <f t="shared" si="3"/>
        <v>0</v>
      </c>
      <c r="AJ48" s="76" t="e">
        <f t="shared" ref="AJ48:AJ52" si="4">AC48/$AC$53</f>
        <v>#DIV/0!</v>
      </c>
    </row>
    <row r="49" spans="1:38" x14ac:dyDescent="0.2">
      <c r="A49" s="6"/>
      <c r="B49" s="159" t="s">
        <v>42</v>
      </c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1"/>
      <c r="Y49" s="71">
        <v>60</v>
      </c>
      <c r="Z49" s="201">
        <v>0</v>
      </c>
      <c r="AA49" s="202"/>
      <c r="AB49" s="203"/>
      <c r="AC49" s="72">
        <f t="shared" si="1"/>
        <v>0</v>
      </c>
      <c r="AD49" s="73"/>
      <c r="AE49" s="74"/>
      <c r="AF49" s="17" t="str">
        <f t="shared" si="2"/>
        <v>Publicação em Periódico Qualis B2</v>
      </c>
      <c r="AG49" s="75">
        <f t="shared" si="3"/>
        <v>0</v>
      </c>
      <c r="AH49" s="75">
        <f t="shared" si="3"/>
        <v>0</v>
      </c>
      <c r="AI49" s="75">
        <f t="shared" si="3"/>
        <v>0</v>
      </c>
      <c r="AJ49" s="76" t="e">
        <f t="shared" si="4"/>
        <v>#DIV/0!</v>
      </c>
    </row>
    <row r="50" spans="1:38" x14ac:dyDescent="0.2">
      <c r="A50" s="6"/>
      <c r="B50" s="159" t="s">
        <v>43</v>
      </c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1"/>
      <c r="Y50" s="71">
        <v>40</v>
      </c>
      <c r="Z50" s="201">
        <v>0</v>
      </c>
      <c r="AA50" s="202"/>
      <c r="AB50" s="203"/>
      <c r="AC50" s="72">
        <f t="shared" si="1"/>
        <v>0</v>
      </c>
      <c r="AD50" s="73"/>
      <c r="AE50" s="74"/>
      <c r="AF50" s="17" t="str">
        <f t="shared" si="2"/>
        <v>Publicação em Periódico Qualis B3</v>
      </c>
      <c r="AG50" s="75">
        <f t="shared" si="3"/>
        <v>0</v>
      </c>
      <c r="AH50" s="75">
        <f t="shared" si="3"/>
        <v>0</v>
      </c>
      <c r="AI50" s="75">
        <f t="shared" si="3"/>
        <v>0</v>
      </c>
      <c r="AJ50" s="76" t="e">
        <f t="shared" si="4"/>
        <v>#DIV/0!</v>
      </c>
    </row>
    <row r="51" spans="1:38" x14ac:dyDescent="0.2">
      <c r="A51" s="6"/>
      <c r="B51" s="159" t="s">
        <v>44</v>
      </c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1"/>
      <c r="Y51" s="71">
        <v>20</v>
      </c>
      <c r="Z51" s="201">
        <v>0</v>
      </c>
      <c r="AA51" s="202"/>
      <c r="AB51" s="203"/>
      <c r="AC51" s="72">
        <f t="shared" si="1"/>
        <v>0</v>
      </c>
      <c r="AD51" s="73"/>
      <c r="AE51" s="74"/>
      <c r="AF51" s="17" t="str">
        <f t="shared" si="2"/>
        <v>Publicação em Periódico Qualis B4 / B5</v>
      </c>
      <c r="AG51" s="75">
        <f t="shared" si="3"/>
        <v>0</v>
      </c>
      <c r="AH51" s="75">
        <f t="shared" si="3"/>
        <v>0</v>
      </c>
      <c r="AI51" s="75">
        <f t="shared" si="3"/>
        <v>0</v>
      </c>
      <c r="AJ51" s="76" t="e">
        <f t="shared" si="4"/>
        <v>#DIV/0!</v>
      </c>
    </row>
    <row r="52" spans="1:38" x14ac:dyDescent="0.2">
      <c r="A52" s="6"/>
      <c r="B52" s="162" t="s">
        <v>45</v>
      </c>
      <c r="C52" s="162"/>
      <c r="D52" s="162"/>
      <c r="E52" s="162"/>
      <c r="F52" s="162"/>
      <c r="G52" s="162"/>
      <c r="H52" s="162"/>
      <c r="I52" s="162"/>
      <c r="J52" s="162"/>
      <c r="K52" s="162"/>
      <c r="L52" s="162"/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77">
        <v>10</v>
      </c>
      <c r="Z52" s="201">
        <v>0</v>
      </c>
      <c r="AA52" s="202"/>
      <c r="AB52" s="203"/>
      <c r="AC52" s="72">
        <f t="shared" si="1"/>
        <v>0</v>
      </c>
      <c r="AD52" s="73"/>
      <c r="AE52" s="74"/>
      <c r="AF52" s="17" t="str">
        <f t="shared" si="2"/>
        <v>Publicação em Periódico Qualis C</v>
      </c>
      <c r="AG52" s="75">
        <f t="shared" si="3"/>
        <v>0</v>
      </c>
      <c r="AH52" s="75">
        <f t="shared" si="3"/>
        <v>0</v>
      </c>
      <c r="AI52" s="75">
        <f t="shared" si="3"/>
        <v>0</v>
      </c>
      <c r="AJ52" s="76" t="e">
        <f t="shared" si="4"/>
        <v>#DIV/0!</v>
      </c>
    </row>
    <row r="53" spans="1:38" x14ac:dyDescent="0.2">
      <c r="A53" s="6"/>
      <c r="B53" s="179" t="s">
        <v>46</v>
      </c>
      <c r="C53" s="180"/>
      <c r="D53" s="180"/>
      <c r="E53" s="180"/>
      <c r="F53" s="180"/>
      <c r="G53" s="180"/>
      <c r="H53" s="180"/>
      <c r="I53" s="180"/>
      <c r="J53" s="180"/>
      <c r="K53" s="180"/>
      <c r="L53" s="180"/>
      <c r="M53" s="180"/>
      <c r="N53" s="180"/>
      <c r="O53" s="180"/>
      <c r="P53" s="180"/>
      <c r="Q53" s="180"/>
      <c r="R53" s="180"/>
      <c r="S53" s="180"/>
      <c r="T53" s="180"/>
      <c r="U53" s="180"/>
      <c r="V53" s="180"/>
      <c r="W53" s="180"/>
      <c r="X53" s="180"/>
      <c r="Y53" s="181"/>
      <c r="Z53" s="204">
        <f>Y46*Z46+Y47*Z47+Y48*Z48+Y49*Z49+Y50*Z50+Y51*Z51+Y52*Z52</f>
        <v>0</v>
      </c>
      <c r="AA53" s="205"/>
      <c r="AB53" s="206"/>
      <c r="AC53" s="78">
        <f>SUM(AC46:AC52)</f>
        <v>0</v>
      </c>
      <c r="AD53" s="73"/>
      <c r="AE53" s="79"/>
    </row>
    <row r="54" spans="1:38" x14ac:dyDescent="0.2">
      <c r="A54" s="6"/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1"/>
      <c r="Z54" s="82"/>
      <c r="AA54" s="82"/>
      <c r="AB54" s="82"/>
      <c r="AC54" s="82"/>
      <c r="AD54" s="73"/>
      <c r="AE54" s="79"/>
    </row>
    <row r="55" spans="1:38" x14ac:dyDescent="0.2">
      <c r="A55" s="6"/>
      <c r="B55" s="182" t="s">
        <v>47</v>
      </c>
      <c r="C55" s="182"/>
      <c r="D55" s="182"/>
      <c r="E55" s="182"/>
      <c r="F55" s="182"/>
      <c r="G55" s="182"/>
      <c r="H55" s="182"/>
      <c r="I55" s="182"/>
      <c r="J55" s="182"/>
      <c r="K55" s="182"/>
      <c r="L55" s="182"/>
      <c r="M55" s="182"/>
      <c r="N55" s="182"/>
      <c r="O55" s="182"/>
      <c r="P55" s="182"/>
      <c r="Q55" s="182"/>
      <c r="R55" s="182"/>
      <c r="S55" s="182"/>
      <c r="T55" s="182"/>
      <c r="U55" s="182"/>
      <c r="V55" s="182"/>
      <c r="W55" s="182"/>
      <c r="X55" s="182"/>
      <c r="Y55" s="69" t="s">
        <v>36</v>
      </c>
      <c r="Z55" s="207">
        <v>2025</v>
      </c>
      <c r="AA55" s="208"/>
      <c r="AB55" s="209"/>
      <c r="AC55" s="69" t="s">
        <v>37</v>
      </c>
      <c r="AD55" s="73"/>
      <c r="AE55" s="79"/>
      <c r="AF55" s="70" t="s">
        <v>48</v>
      </c>
      <c r="AG55" s="16">
        <v>2018</v>
      </c>
      <c r="AH55" s="16">
        <v>2019</v>
      </c>
      <c r="AI55" s="16">
        <v>2020</v>
      </c>
      <c r="AJ55" s="16" t="s">
        <v>4</v>
      </c>
      <c r="AL55" s="79"/>
    </row>
    <row r="56" spans="1:38" x14ac:dyDescent="0.2">
      <c r="A56" s="6"/>
      <c r="B56" s="159" t="s">
        <v>49</v>
      </c>
      <c r="C56" s="160"/>
      <c r="D56" s="160"/>
      <c r="E56" s="160"/>
      <c r="F56" s="160"/>
      <c r="G56" s="160"/>
      <c r="H56" s="160"/>
      <c r="I56" s="160"/>
      <c r="J56" s="160"/>
      <c r="K56" s="160"/>
      <c r="L56" s="160"/>
      <c r="M56" s="160"/>
      <c r="N56" s="160"/>
      <c r="O56" s="160"/>
      <c r="P56" s="160"/>
      <c r="Q56" s="160"/>
      <c r="R56" s="160"/>
      <c r="S56" s="160"/>
      <c r="T56" s="160"/>
      <c r="U56" s="160"/>
      <c r="V56" s="160"/>
      <c r="W56" s="160"/>
      <c r="X56" s="161"/>
      <c r="Y56" s="71">
        <v>80</v>
      </c>
      <c r="Z56" s="201">
        <v>0</v>
      </c>
      <c r="AA56" s="202"/>
      <c r="AB56" s="203"/>
      <c r="AC56" s="72">
        <f>Y56*Z56</f>
        <v>0</v>
      </c>
      <c r="AD56" s="73"/>
      <c r="AE56" s="79"/>
      <c r="AF56" s="17" t="str">
        <f>B56</f>
        <v>Editor ou organizador de livro no exterior ou traduzido para outro idioma</v>
      </c>
      <c r="AG56" s="75">
        <f>Z56</f>
        <v>0</v>
      </c>
      <c r="AH56" s="75">
        <f>AA56</f>
        <v>0</v>
      </c>
      <c r="AI56" s="75">
        <f>AB56</f>
        <v>0</v>
      </c>
      <c r="AJ56" s="76" t="e">
        <f t="shared" ref="AJ56:AJ63" si="5">AC56/$AC$64</f>
        <v>#DIV/0!</v>
      </c>
      <c r="AK56" s="83"/>
      <c r="AL56" s="79"/>
    </row>
    <row r="57" spans="1:38" x14ac:dyDescent="0.2">
      <c r="A57" s="6"/>
      <c r="B57" s="159" t="s">
        <v>50</v>
      </c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0"/>
      <c r="N57" s="160"/>
      <c r="O57" s="160"/>
      <c r="P57" s="160"/>
      <c r="Q57" s="160"/>
      <c r="R57" s="160"/>
      <c r="S57" s="160"/>
      <c r="T57" s="160"/>
      <c r="U57" s="160"/>
      <c r="V57" s="160"/>
      <c r="W57" s="160"/>
      <c r="X57" s="161"/>
      <c r="Y57" s="71">
        <v>60</v>
      </c>
      <c r="Z57" s="201">
        <v>0</v>
      </c>
      <c r="AA57" s="202"/>
      <c r="AB57" s="203"/>
      <c r="AC57" s="72">
        <f t="shared" ref="AC57:AC63" si="6">Y57*Z57</f>
        <v>0</v>
      </c>
      <c r="AD57" s="73"/>
      <c r="AE57" s="79"/>
      <c r="AF57" s="17" t="str">
        <f t="shared" ref="AF57:AF63" si="7">B57</f>
        <v>Autor ou coautor de livro na área de especialidade, publicado ou traduzido para outro idioma</v>
      </c>
      <c r="AG57" s="75">
        <f t="shared" ref="AG57:AI63" si="8">Z57</f>
        <v>0</v>
      </c>
      <c r="AH57" s="75">
        <f t="shared" si="8"/>
        <v>0</v>
      </c>
      <c r="AI57" s="75">
        <f t="shared" si="8"/>
        <v>0</v>
      </c>
      <c r="AJ57" s="76" t="e">
        <f t="shared" si="5"/>
        <v>#DIV/0!</v>
      </c>
      <c r="AK57" s="83"/>
      <c r="AL57" s="79"/>
    </row>
    <row r="58" spans="1:38" x14ac:dyDescent="0.2">
      <c r="A58" s="6"/>
      <c r="B58" s="159" t="s">
        <v>51</v>
      </c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0"/>
      <c r="T58" s="160"/>
      <c r="U58" s="160"/>
      <c r="V58" s="160"/>
      <c r="W58" s="160"/>
      <c r="X58" s="161"/>
      <c r="Y58" s="71">
        <v>40</v>
      </c>
      <c r="Z58" s="201">
        <v>0</v>
      </c>
      <c r="AA58" s="202"/>
      <c r="AB58" s="203"/>
      <c r="AC58" s="72">
        <f t="shared" si="6"/>
        <v>0</v>
      </c>
      <c r="AD58" s="73"/>
      <c r="AE58" s="79"/>
      <c r="AF58" s="17" t="str">
        <f t="shared" si="7"/>
        <v>Autor ou coautor de capítulo de livro publicado ou traduzido para outro outro idioma</v>
      </c>
      <c r="AG58" s="75">
        <f t="shared" si="8"/>
        <v>0</v>
      </c>
      <c r="AH58" s="75">
        <f t="shared" si="8"/>
        <v>0</v>
      </c>
      <c r="AI58" s="75">
        <f t="shared" si="8"/>
        <v>0</v>
      </c>
      <c r="AJ58" s="76" t="e">
        <f t="shared" si="5"/>
        <v>#DIV/0!</v>
      </c>
      <c r="AK58" s="83"/>
      <c r="AL58" s="79"/>
    </row>
    <row r="59" spans="1:38" x14ac:dyDescent="0.2">
      <c r="A59" s="6"/>
      <c r="B59" s="159" t="s">
        <v>52</v>
      </c>
      <c r="C59" s="160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0"/>
      <c r="T59" s="160"/>
      <c r="U59" s="160"/>
      <c r="V59" s="160"/>
      <c r="W59" s="160"/>
      <c r="X59" s="161"/>
      <c r="Y59" s="71">
        <v>30</v>
      </c>
      <c r="Z59" s="201">
        <v>0</v>
      </c>
      <c r="AA59" s="202"/>
      <c r="AB59" s="203"/>
      <c r="AC59" s="72">
        <f t="shared" si="6"/>
        <v>0</v>
      </c>
      <c r="AD59" s="73"/>
      <c r="AE59" s="79"/>
      <c r="AF59" s="17" t="str">
        <f t="shared" si="7"/>
        <v>Editor ou organizador de livro publicado no Brasil, com ISBN</v>
      </c>
      <c r="AG59" s="75">
        <f t="shared" si="8"/>
        <v>0</v>
      </c>
      <c r="AH59" s="75">
        <f t="shared" si="8"/>
        <v>0</v>
      </c>
      <c r="AI59" s="75">
        <f t="shared" si="8"/>
        <v>0</v>
      </c>
      <c r="AJ59" s="76" t="e">
        <f t="shared" si="5"/>
        <v>#DIV/0!</v>
      </c>
      <c r="AK59" s="83"/>
      <c r="AL59" s="79"/>
    </row>
    <row r="60" spans="1:38" x14ac:dyDescent="0.2">
      <c r="A60" s="6"/>
      <c r="B60" s="159" t="s">
        <v>53</v>
      </c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1"/>
      <c r="Y60" s="71">
        <v>20</v>
      </c>
      <c r="Z60" s="201">
        <v>0</v>
      </c>
      <c r="AA60" s="202"/>
      <c r="AB60" s="203"/>
      <c r="AC60" s="72">
        <f t="shared" si="6"/>
        <v>0</v>
      </c>
      <c r="AD60" s="73"/>
      <c r="AE60" s="79"/>
      <c r="AF60" s="17" t="str">
        <f t="shared" si="7"/>
        <v>Autor ou coautor de livro na área de especialidade, publicado no Brasil, com ISBN</v>
      </c>
      <c r="AG60" s="75">
        <f t="shared" si="8"/>
        <v>0</v>
      </c>
      <c r="AH60" s="75">
        <f t="shared" si="8"/>
        <v>0</v>
      </c>
      <c r="AI60" s="75">
        <f t="shared" si="8"/>
        <v>0</v>
      </c>
      <c r="AJ60" s="76" t="e">
        <f t="shared" si="5"/>
        <v>#DIV/0!</v>
      </c>
      <c r="AK60" s="83"/>
      <c r="AL60" s="79"/>
    </row>
    <row r="61" spans="1:38" x14ac:dyDescent="0.2">
      <c r="A61" s="6"/>
      <c r="B61" s="159" t="s">
        <v>54</v>
      </c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0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61"/>
      <c r="Y61" s="71">
        <v>15</v>
      </c>
      <c r="Z61" s="201">
        <v>0</v>
      </c>
      <c r="AA61" s="202"/>
      <c r="AB61" s="203"/>
      <c r="AC61" s="72">
        <f t="shared" si="6"/>
        <v>0</v>
      </c>
      <c r="AD61" s="73"/>
      <c r="AE61" s="79"/>
      <c r="AF61" s="17" t="str">
        <f t="shared" si="7"/>
        <v>Autor ou coautor de capítulo de livro publicado no Brasil, com ISBN</v>
      </c>
      <c r="AG61" s="75">
        <f t="shared" si="8"/>
        <v>0</v>
      </c>
      <c r="AH61" s="75">
        <f t="shared" si="8"/>
        <v>0</v>
      </c>
      <c r="AI61" s="75">
        <f t="shared" si="8"/>
        <v>0</v>
      </c>
      <c r="AJ61" s="76" t="e">
        <f t="shared" si="5"/>
        <v>#DIV/0!</v>
      </c>
      <c r="AK61" s="83"/>
      <c r="AL61" s="79"/>
    </row>
    <row r="62" spans="1:38" x14ac:dyDescent="0.2">
      <c r="A62" s="6"/>
      <c r="B62" s="175" t="s">
        <v>55</v>
      </c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7"/>
      <c r="Y62" s="77">
        <v>10</v>
      </c>
      <c r="Z62" s="201">
        <v>0</v>
      </c>
      <c r="AA62" s="202"/>
      <c r="AB62" s="203"/>
      <c r="AC62" s="72">
        <f t="shared" si="6"/>
        <v>0</v>
      </c>
      <c r="AD62" s="73"/>
      <c r="AE62" s="79"/>
      <c r="AF62" s="17" t="str">
        <f t="shared" si="7"/>
        <v>Redação ou Elaboração de prefácio na área de atuação do docente no exterior ou no Brasil (com ISBN)</v>
      </c>
      <c r="AG62" s="75">
        <f t="shared" si="8"/>
        <v>0</v>
      </c>
      <c r="AH62" s="75">
        <f t="shared" si="8"/>
        <v>0</v>
      </c>
      <c r="AI62" s="75">
        <f t="shared" si="8"/>
        <v>0</v>
      </c>
      <c r="AJ62" s="76" t="e">
        <f t="shared" si="5"/>
        <v>#DIV/0!</v>
      </c>
      <c r="AK62" s="83"/>
      <c r="AL62" s="79"/>
    </row>
    <row r="63" spans="1:38" x14ac:dyDescent="0.2">
      <c r="A63" s="6"/>
      <c r="B63" s="178" t="s">
        <v>56</v>
      </c>
      <c r="C63" s="178"/>
      <c r="D63" s="178"/>
      <c r="E63" s="178"/>
      <c r="F63" s="178"/>
      <c r="G63" s="178"/>
      <c r="H63" s="178"/>
      <c r="I63" s="178"/>
      <c r="J63" s="178"/>
      <c r="K63" s="178"/>
      <c r="L63" s="178"/>
      <c r="M63" s="178"/>
      <c r="N63" s="178"/>
      <c r="O63" s="178"/>
      <c r="P63" s="178"/>
      <c r="Q63" s="178"/>
      <c r="R63" s="178"/>
      <c r="S63" s="178"/>
      <c r="T63" s="178"/>
      <c r="U63" s="178"/>
      <c r="V63" s="178"/>
      <c r="W63" s="178"/>
      <c r="X63" s="178"/>
      <c r="Y63" s="71">
        <v>50</v>
      </c>
      <c r="Z63" s="201">
        <v>0</v>
      </c>
      <c r="AA63" s="202"/>
      <c r="AB63" s="203"/>
      <c r="AC63" s="72">
        <f t="shared" si="6"/>
        <v>0</v>
      </c>
      <c r="AD63" s="73"/>
      <c r="AE63" s="79"/>
      <c r="AF63" s="17" t="str">
        <f t="shared" si="7"/>
        <v>Tradução integral de livro científico com ISBN</v>
      </c>
      <c r="AG63" s="75">
        <f t="shared" si="8"/>
        <v>0</v>
      </c>
      <c r="AH63" s="75">
        <f t="shared" si="8"/>
        <v>0</v>
      </c>
      <c r="AI63" s="75">
        <f t="shared" si="8"/>
        <v>0</v>
      </c>
      <c r="AJ63" s="76" t="e">
        <f t="shared" si="5"/>
        <v>#DIV/0!</v>
      </c>
      <c r="AK63" s="83"/>
      <c r="AL63" s="79"/>
    </row>
    <row r="64" spans="1:38" x14ac:dyDescent="0.2">
      <c r="A64" s="6"/>
      <c r="B64" s="179" t="s">
        <v>46</v>
      </c>
      <c r="C64" s="180"/>
      <c r="D64" s="180"/>
      <c r="E64" s="180"/>
      <c r="F64" s="180"/>
      <c r="G64" s="180"/>
      <c r="H64" s="180"/>
      <c r="I64" s="180"/>
      <c r="J64" s="180"/>
      <c r="K64" s="180"/>
      <c r="L64" s="180"/>
      <c r="M64" s="180"/>
      <c r="N64" s="180"/>
      <c r="O64" s="180"/>
      <c r="P64" s="180"/>
      <c r="Q64" s="180"/>
      <c r="R64" s="180"/>
      <c r="S64" s="180"/>
      <c r="T64" s="180"/>
      <c r="U64" s="180"/>
      <c r="V64" s="180"/>
      <c r="W64" s="180"/>
      <c r="X64" s="180"/>
      <c r="Y64" s="181"/>
      <c r="Z64" s="204">
        <f>Y56*Z56+Y57*Z57+Y58*Z58+Y59*Z59+Y60*Z60+Y61*Z61+Y62*Z62+Y63*Z63</f>
        <v>0</v>
      </c>
      <c r="AA64" s="205"/>
      <c r="AB64" s="206"/>
      <c r="AC64" s="78">
        <f>SUM(AC56:AC63)</f>
        <v>0</v>
      </c>
      <c r="AD64" s="73"/>
      <c r="AE64" s="79"/>
      <c r="AK64" s="83"/>
      <c r="AL64" s="79"/>
    </row>
    <row r="65" spans="1:38" x14ac:dyDescent="0.2">
      <c r="A65" s="6"/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1"/>
      <c r="Z65" s="82"/>
      <c r="AA65" s="82"/>
      <c r="AB65" s="82"/>
      <c r="AC65" s="82"/>
      <c r="AD65" s="73"/>
      <c r="AE65" s="79"/>
      <c r="AK65" s="83"/>
      <c r="AL65" s="79"/>
    </row>
    <row r="66" spans="1:38" x14ac:dyDescent="0.2">
      <c r="A66" s="6"/>
      <c r="B66" s="182" t="s">
        <v>57</v>
      </c>
      <c r="C66" s="182"/>
      <c r="D66" s="182"/>
      <c r="E66" s="182"/>
      <c r="F66" s="182"/>
      <c r="G66" s="182"/>
      <c r="H66" s="182"/>
      <c r="I66" s="182"/>
      <c r="J66" s="182"/>
      <c r="K66" s="182"/>
      <c r="L66" s="182"/>
      <c r="M66" s="182"/>
      <c r="N66" s="182"/>
      <c r="O66" s="182"/>
      <c r="P66" s="182"/>
      <c r="Q66" s="182"/>
      <c r="R66" s="182"/>
      <c r="S66" s="182"/>
      <c r="T66" s="182"/>
      <c r="U66" s="182"/>
      <c r="V66" s="182"/>
      <c r="W66" s="182"/>
      <c r="X66" s="182"/>
      <c r="Y66" s="69" t="s">
        <v>36</v>
      </c>
      <c r="Z66" s="207">
        <v>2025</v>
      </c>
      <c r="AA66" s="208"/>
      <c r="AB66" s="209"/>
      <c r="AC66" s="69" t="s">
        <v>37</v>
      </c>
      <c r="AD66" s="73"/>
      <c r="AE66" s="79"/>
      <c r="AF66" s="70" t="s">
        <v>57</v>
      </c>
      <c r="AG66" s="16">
        <v>2018</v>
      </c>
      <c r="AH66" s="16">
        <v>2019</v>
      </c>
      <c r="AI66" s="16">
        <v>2020</v>
      </c>
      <c r="AJ66" s="16" t="s">
        <v>4</v>
      </c>
      <c r="AK66" s="83"/>
      <c r="AL66" s="79"/>
    </row>
    <row r="67" spans="1:38" x14ac:dyDescent="0.2">
      <c r="A67" s="6"/>
      <c r="B67" s="185" t="s">
        <v>58</v>
      </c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  <c r="O67" s="186"/>
      <c r="P67" s="186"/>
      <c r="Q67" s="186"/>
      <c r="R67" s="186"/>
      <c r="S67" s="186"/>
      <c r="T67" s="186"/>
      <c r="U67" s="186"/>
      <c r="V67" s="186"/>
      <c r="W67" s="186"/>
      <c r="X67" s="187"/>
      <c r="Y67" s="71">
        <v>20</v>
      </c>
      <c r="Z67" s="201">
        <v>0</v>
      </c>
      <c r="AA67" s="202"/>
      <c r="AB67" s="203"/>
      <c r="AC67" s="72">
        <f>Y67*Z67</f>
        <v>0</v>
      </c>
      <c r="AD67" s="84"/>
      <c r="AE67" s="79"/>
      <c r="AF67" s="16" t="str">
        <f>B67</f>
        <v>Trabalho completo publicado em anais de evento científico internacional (máximo 04 por ano)</v>
      </c>
      <c r="AG67" s="75">
        <f>Z67</f>
        <v>0</v>
      </c>
      <c r="AH67" s="75">
        <f>AA67</f>
        <v>0</v>
      </c>
      <c r="AI67" s="75">
        <f>AB67</f>
        <v>0</v>
      </c>
      <c r="AJ67" s="76" t="e">
        <f>AC67/$AC$73</f>
        <v>#DIV/0!</v>
      </c>
      <c r="AK67" s="83"/>
      <c r="AL67" s="79"/>
    </row>
    <row r="68" spans="1:38" x14ac:dyDescent="0.2">
      <c r="A68" s="6"/>
      <c r="B68" s="185" t="s">
        <v>59</v>
      </c>
      <c r="C68" s="186"/>
      <c r="D68" s="186"/>
      <c r="E68" s="186"/>
      <c r="F68" s="186"/>
      <c r="G68" s="186"/>
      <c r="H68" s="186"/>
      <c r="I68" s="186"/>
      <c r="J68" s="186"/>
      <c r="K68" s="186"/>
      <c r="L68" s="186"/>
      <c r="M68" s="186"/>
      <c r="N68" s="186"/>
      <c r="O68" s="186"/>
      <c r="P68" s="186"/>
      <c r="Q68" s="186"/>
      <c r="R68" s="186"/>
      <c r="S68" s="186"/>
      <c r="T68" s="186"/>
      <c r="U68" s="186"/>
      <c r="V68" s="186"/>
      <c r="W68" s="186"/>
      <c r="X68" s="187"/>
      <c r="Y68" s="71">
        <v>15</v>
      </c>
      <c r="Z68" s="201">
        <v>0</v>
      </c>
      <c r="AA68" s="202"/>
      <c r="AB68" s="203"/>
      <c r="AC68" s="72">
        <f t="shared" ref="AC68:AC72" si="9">Y68*Z68</f>
        <v>0</v>
      </c>
      <c r="AD68" s="84"/>
      <c r="AE68" s="79"/>
      <c r="AF68" s="16" t="str">
        <f t="shared" ref="AF68:AF72" si="10">B68</f>
        <v>Trabalho completo publicado em anais de evento científico nacional (com ISSN) (máximo 04 por ano)</v>
      </c>
      <c r="AG68" s="75">
        <f t="shared" ref="AG68:AI72" si="11">Z68</f>
        <v>0</v>
      </c>
      <c r="AH68" s="75">
        <f t="shared" si="11"/>
        <v>0</v>
      </c>
      <c r="AI68" s="75">
        <f t="shared" si="11"/>
        <v>0</v>
      </c>
      <c r="AJ68" s="76" t="e">
        <f>AC68/$AC$73</f>
        <v>#DIV/0!</v>
      </c>
      <c r="AK68" s="83"/>
      <c r="AL68" s="79"/>
    </row>
    <row r="69" spans="1:38" x14ac:dyDescent="0.2">
      <c r="A69" s="6"/>
      <c r="B69" s="185" t="s">
        <v>60</v>
      </c>
      <c r="C69" s="186"/>
      <c r="D69" s="186"/>
      <c r="E69" s="186"/>
      <c r="F69" s="186"/>
      <c r="G69" s="186"/>
      <c r="H69" s="186"/>
      <c r="I69" s="186"/>
      <c r="J69" s="186"/>
      <c r="K69" s="186"/>
      <c r="L69" s="186"/>
      <c r="M69" s="186"/>
      <c r="N69" s="186"/>
      <c r="O69" s="186"/>
      <c r="P69" s="186"/>
      <c r="Q69" s="186"/>
      <c r="R69" s="186"/>
      <c r="S69" s="186"/>
      <c r="T69" s="186"/>
      <c r="U69" s="186"/>
      <c r="V69" s="186"/>
      <c r="W69" s="186"/>
      <c r="X69" s="187"/>
      <c r="Y69" s="77">
        <v>10</v>
      </c>
      <c r="Z69" s="201">
        <v>0</v>
      </c>
      <c r="AA69" s="202"/>
      <c r="AB69" s="203"/>
      <c r="AC69" s="72">
        <f t="shared" si="9"/>
        <v>0</v>
      </c>
      <c r="AD69" s="84"/>
      <c r="AE69" s="79"/>
      <c r="AF69" s="16" t="str">
        <f t="shared" si="10"/>
        <v>Resumo publicado em anais de evento científico internacional (máximo 04 por ano)</v>
      </c>
      <c r="AG69" s="75">
        <f t="shared" si="11"/>
        <v>0</v>
      </c>
      <c r="AH69" s="75">
        <f t="shared" si="11"/>
        <v>0</v>
      </c>
      <c r="AI69" s="75">
        <f t="shared" si="11"/>
        <v>0</v>
      </c>
      <c r="AJ69" s="76" t="e">
        <f>AC69/$AC$73</f>
        <v>#DIV/0!</v>
      </c>
      <c r="AK69" s="83"/>
      <c r="AL69" s="79"/>
    </row>
    <row r="70" spans="1:38" x14ac:dyDescent="0.2">
      <c r="A70" s="6"/>
      <c r="B70" s="188" t="s">
        <v>61</v>
      </c>
      <c r="C70" s="189"/>
      <c r="D70" s="189"/>
      <c r="E70" s="189"/>
      <c r="F70" s="189"/>
      <c r="G70" s="189"/>
      <c r="H70" s="189"/>
      <c r="I70" s="189"/>
      <c r="J70" s="189"/>
      <c r="K70" s="189"/>
      <c r="L70" s="189"/>
      <c r="M70" s="189"/>
      <c r="N70" s="189"/>
      <c r="O70" s="189"/>
      <c r="P70" s="189"/>
      <c r="Q70" s="189"/>
      <c r="R70" s="189"/>
      <c r="S70" s="189"/>
      <c r="T70" s="189"/>
      <c r="U70" s="189"/>
      <c r="V70" s="189"/>
      <c r="W70" s="189"/>
      <c r="X70" s="189"/>
      <c r="Y70" s="71">
        <v>8</v>
      </c>
      <c r="Z70" s="201">
        <v>0</v>
      </c>
      <c r="AA70" s="202"/>
      <c r="AB70" s="203"/>
      <c r="AC70" s="72">
        <f t="shared" si="9"/>
        <v>0</v>
      </c>
      <c r="AD70" s="84"/>
      <c r="AE70" s="79"/>
      <c r="AF70" s="16" t="str">
        <f t="shared" si="10"/>
        <v>Resumo publicado em anais de evento científico nacional (com ISSN) (máximo 04 por ano)</v>
      </c>
      <c r="AG70" s="75">
        <f t="shared" si="11"/>
        <v>0</v>
      </c>
      <c r="AH70" s="75">
        <f t="shared" si="11"/>
        <v>0</v>
      </c>
      <c r="AI70" s="75">
        <f t="shared" si="11"/>
        <v>0</v>
      </c>
      <c r="AJ70" s="76" t="e">
        <f>AC70/$AC$73</f>
        <v>#DIV/0!</v>
      </c>
      <c r="AK70" s="83"/>
      <c r="AL70" s="79"/>
    </row>
    <row r="71" spans="1:38" x14ac:dyDescent="0.2">
      <c r="A71" s="6"/>
      <c r="B71" s="185" t="s">
        <v>62</v>
      </c>
      <c r="C71" s="186"/>
      <c r="D71" s="186"/>
      <c r="E71" s="186"/>
      <c r="F71" s="186"/>
      <c r="G71" s="186"/>
      <c r="H71" s="186"/>
      <c r="I71" s="186"/>
      <c r="J71" s="186"/>
      <c r="K71" s="186"/>
      <c r="L71" s="186"/>
      <c r="M71" s="186"/>
      <c r="N71" s="186"/>
      <c r="O71" s="186"/>
      <c r="P71" s="186"/>
      <c r="Q71" s="186"/>
      <c r="R71" s="186"/>
      <c r="S71" s="186"/>
      <c r="T71" s="186"/>
      <c r="U71" s="186"/>
      <c r="V71" s="186"/>
      <c r="W71" s="186"/>
      <c r="X71" s="187"/>
      <c r="Y71" s="71">
        <v>5</v>
      </c>
      <c r="Z71" s="201">
        <v>0</v>
      </c>
      <c r="AA71" s="202"/>
      <c r="AB71" s="203"/>
      <c r="AC71" s="72">
        <f t="shared" si="9"/>
        <v>0</v>
      </c>
      <c r="AD71" s="84"/>
      <c r="AE71" s="79"/>
      <c r="AF71" s="16" t="str">
        <f t="shared" si="10"/>
        <v>Trabalho completo publicado em anais de evento científico regional ou local (máximo 04 por ano)</v>
      </c>
      <c r="AG71" s="75">
        <f t="shared" si="11"/>
        <v>0</v>
      </c>
      <c r="AH71" s="75">
        <f t="shared" si="11"/>
        <v>0</v>
      </c>
      <c r="AI71" s="75">
        <f t="shared" si="11"/>
        <v>0</v>
      </c>
      <c r="AJ71" s="76"/>
      <c r="AK71" s="83"/>
      <c r="AL71" s="79"/>
    </row>
    <row r="72" spans="1:38" x14ac:dyDescent="0.2">
      <c r="A72" s="6"/>
      <c r="B72" s="185" t="s">
        <v>63</v>
      </c>
      <c r="C72" s="186"/>
      <c r="D72" s="186"/>
      <c r="E72" s="186"/>
      <c r="F72" s="186"/>
      <c r="G72" s="186"/>
      <c r="H72" s="186"/>
      <c r="I72" s="186"/>
      <c r="J72" s="186"/>
      <c r="K72" s="186"/>
      <c r="L72" s="186"/>
      <c r="M72" s="186"/>
      <c r="N72" s="186"/>
      <c r="O72" s="186"/>
      <c r="P72" s="186"/>
      <c r="Q72" s="186"/>
      <c r="R72" s="186"/>
      <c r="S72" s="186"/>
      <c r="T72" s="186"/>
      <c r="U72" s="186"/>
      <c r="V72" s="186"/>
      <c r="W72" s="186"/>
      <c r="X72" s="187"/>
      <c r="Y72" s="71">
        <v>3</v>
      </c>
      <c r="Z72" s="201">
        <v>0</v>
      </c>
      <c r="AA72" s="202"/>
      <c r="AB72" s="203"/>
      <c r="AC72" s="72">
        <f t="shared" si="9"/>
        <v>0</v>
      </c>
      <c r="AD72" s="84"/>
      <c r="AE72" s="79"/>
      <c r="AF72" s="16" t="str">
        <f t="shared" si="10"/>
        <v>Resumo publicado em anais de eventos científico regional ou local (máximo 04 por ano)</v>
      </c>
      <c r="AG72" s="75">
        <f t="shared" si="11"/>
        <v>0</v>
      </c>
      <c r="AH72" s="75">
        <f t="shared" si="11"/>
        <v>0</v>
      </c>
      <c r="AI72" s="75">
        <f t="shared" si="11"/>
        <v>0</v>
      </c>
      <c r="AJ72" s="76"/>
      <c r="AK72" s="83"/>
      <c r="AL72" s="79"/>
    </row>
    <row r="73" spans="1:38" x14ac:dyDescent="0.2">
      <c r="A73" s="6"/>
      <c r="B73" s="183" t="s">
        <v>46</v>
      </c>
      <c r="C73" s="183"/>
      <c r="D73" s="183"/>
      <c r="E73" s="183"/>
      <c r="F73" s="183"/>
      <c r="G73" s="183"/>
      <c r="H73" s="183"/>
      <c r="I73" s="183"/>
      <c r="J73" s="183"/>
      <c r="K73" s="183"/>
      <c r="L73" s="183"/>
      <c r="M73" s="183"/>
      <c r="N73" s="183"/>
      <c r="O73" s="183"/>
      <c r="P73" s="183"/>
      <c r="Q73" s="183"/>
      <c r="R73" s="183"/>
      <c r="S73" s="183"/>
      <c r="T73" s="183"/>
      <c r="U73" s="183"/>
      <c r="V73" s="183"/>
      <c r="W73" s="183"/>
      <c r="X73" s="183"/>
      <c r="Y73" s="183"/>
      <c r="Z73" s="204">
        <f>Y67*Z67+Y68*Z68+Y69*Z69+Y70*Z70+Y71*Z71+Y72*Z72</f>
        <v>0</v>
      </c>
      <c r="AA73" s="205"/>
      <c r="AB73" s="206"/>
      <c r="AC73" s="78">
        <f>SUM(AC67:AC72)</f>
        <v>0</v>
      </c>
      <c r="AD73" s="84"/>
      <c r="AE73" s="79"/>
      <c r="AK73" s="83"/>
      <c r="AL73" s="79"/>
    </row>
    <row r="74" spans="1:38" x14ac:dyDescent="0.2">
      <c r="A74" s="6"/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1"/>
      <c r="Z74" s="82"/>
      <c r="AA74" s="82"/>
      <c r="AB74" s="82"/>
      <c r="AC74" s="82"/>
      <c r="AD74" s="84"/>
      <c r="AE74" s="79"/>
      <c r="AK74" s="83"/>
      <c r="AL74" s="79"/>
    </row>
    <row r="75" spans="1:38" x14ac:dyDescent="0.2">
      <c r="A75" s="6"/>
      <c r="B75" s="184" t="s">
        <v>64</v>
      </c>
      <c r="C75" s="184"/>
      <c r="D75" s="184"/>
      <c r="E75" s="184"/>
      <c r="F75" s="184"/>
      <c r="G75" s="184"/>
      <c r="H75" s="184"/>
      <c r="I75" s="184"/>
      <c r="J75" s="184"/>
      <c r="K75" s="184"/>
      <c r="L75" s="184"/>
      <c r="M75" s="184"/>
      <c r="N75" s="184"/>
      <c r="O75" s="184"/>
      <c r="P75" s="184"/>
      <c r="Q75" s="184"/>
      <c r="R75" s="184"/>
      <c r="S75" s="184"/>
      <c r="T75" s="184"/>
      <c r="U75" s="184"/>
      <c r="V75" s="184"/>
      <c r="W75" s="184"/>
      <c r="X75" s="184"/>
      <c r="Y75" s="69" t="s">
        <v>36</v>
      </c>
      <c r="Z75" s="207">
        <v>2025</v>
      </c>
      <c r="AA75" s="208"/>
      <c r="AB75" s="209"/>
      <c r="AC75" s="69" t="s">
        <v>37</v>
      </c>
      <c r="AD75" s="84"/>
      <c r="AE75" s="79"/>
      <c r="AF75" s="70" t="s">
        <v>65</v>
      </c>
      <c r="AG75" s="16">
        <v>2018</v>
      </c>
      <c r="AH75" s="16">
        <v>2019</v>
      </c>
      <c r="AI75" s="16">
        <v>2020</v>
      </c>
      <c r="AJ75" s="16" t="s">
        <v>4</v>
      </c>
      <c r="AK75" s="83"/>
      <c r="AL75" s="79"/>
    </row>
    <row r="76" spans="1:38" x14ac:dyDescent="0.2">
      <c r="A76" s="6"/>
      <c r="B76" s="185" t="s">
        <v>66</v>
      </c>
      <c r="C76" s="186"/>
      <c r="D76" s="186"/>
      <c r="E76" s="186"/>
      <c r="F76" s="186"/>
      <c r="G76" s="186"/>
      <c r="H76" s="186"/>
      <c r="I76" s="186"/>
      <c r="J76" s="186"/>
      <c r="K76" s="186"/>
      <c r="L76" s="186"/>
      <c r="M76" s="186"/>
      <c r="N76" s="186"/>
      <c r="O76" s="186"/>
      <c r="P76" s="186"/>
      <c r="Q76" s="186"/>
      <c r="R76" s="186"/>
      <c r="S76" s="186"/>
      <c r="T76" s="186"/>
      <c r="U76" s="186"/>
      <c r="V76" s="186"/>
      <c r="W76" s="186"/>
      <c r="X76" s="187"/>
      <c r="Y76" s="71">
        <v>20</v>
      </c>
      <c r="Z76" s="201">
        <v>0</v>
      </c>
      <c r="AA76" s="202"/>
      <c r="AB76" s="203"/>
      <c r="AC76" s="72">
        <f>Y76*Z76</f>
        <v>0</v>
      </c>
      <c r="AD76" s="84"/>
      <c r="AE76" s="79"/>
      <c r="AF76" s="16" t="str">
        <f>B76</f>
        <v>Apresentação oral em evento internacional (máximo 04 por ano)</v>
      </c>
      <c r="AG76" s="75">
        <f>Z76</f>
        <v>0</v>
      </c>
      <c r="AH76" s="75">
        <f>AA76</f>
        <v>0</v>
      </c>
      <c r="AI76" s="75">
        <f>AB76</f>
        <v>0</v>
      </c>
      <c r="AJ76" s="76" t="e">
        <f>AC76/$AC$82</f>
        <v>#DIV/0!</v>
      </c>
      <c r="AK76" s="83"/>
      <c r="AL76" s="79"/>
    </row>
    <row r="77" spans="1:38" x14ac:dyDescent="0.2">
      <c r="A77" s="6"/>
      <c r="B77" s="188" t="s">
        <v>67</v>
      </c>
      <c r="C77" s="189"/>
      <c r="D77" s="189"/>
      <c r="E77" s="189"/>
      <c r="F77" s="189"/>
      <c r="G77" s="189"/>
      <c r="H77" s="189"/>
      <c r="I77" s="189"/>
      <c r="J77" s="189"/>
      <c r="K77" s="189"/>
      <c r="L77" s="189"/>
      <c r="M77" s="189"/>
      <c r="N77" s="189"/>
      <c r="O77" s="189"/>
      <c r="P77" s="189"/>
      <c r="Q77" s="189"/>
      <c r="R77" s="189"/>
      <c r="S77" s="189"/>
      <c r="T77" s="189"/>
      <c r="U77" s="189"/>
      <c r="V77" s="189"/>
      <c r="W77" s="189"/>
      <c r="X77" s="190"/>
      <c r="Y77" s="77">
        <v>15</v>
      </c>
      <c r="Z77" s="201">
        <v>0</v>
      </c>
      <c r="AA77" s="202"/>
      <c r="AB77" s="203"/>
      <c r="AC77" s="72">
        <f t="shared" ref="AC77:AC81" si="12">Y77*Z77</f>
        <v>0</v>
      </c>
      <c r="AD77" s="84"/>
      <c r="AE77" s="79"/>
      <c r="AF77" s="16" t="str">
        <f t="shared" ref="AF77:AF81" si="13">B77</f>
        <v>Apresentação oral em evento nacional (máximo 04 por ano)</v>
      </c>
      <c r="AG77" s="75">
        <f t="shared" ref="AG77:AI81" si="14">Z77</f>
        <v>0</v>
      </c>
      <c r="AH77" s="75">
        <f t="shared" si="14"/>
        <v>0</v>
      </c>
      <c r="AI77" s="75">
        <f t="shared" si="14"/>
        <v>0</v>
      </c>
      <c r="AJ77" s="76" t="e">
        <f t="shared" ref="AJ77:AJ79" si="15">AC77/$AC$82</f>
        <v>#DIV/0!</v>
      </c>
      <c r="AK77" s="83"/>
      <c r="AL77" s="79"/>
    </row>
    <row r="78" spans="1:38" x14ac:dyDescent="0.2">
      <c r="A78" s="6"/>
      <c r="B78" s="191" t="s">
        <v>68</v>
      </c>
      <c r="C78" s="191"/>
      <c r="D78" s="191"/>
      <c r="E78" s="191"/>
      <c r="F78" s="191"/>
      <c r="G78" s="191"/>
      <c r="H78" s="191"/>
      <c r="I78" s="191"/>
      <c r="J78" s="191"/>
      <c r="K78" s="191"/>
      <c r="L78" s="191"/>
      <c r="M78" s="191"/>
      <c r="N78" s="191"/>
      <c r="O78" s="191"/>
      <c r="P78" s="191"/>
      <c r="Q78" s="191"/>
      <c r="R78" s="191"/>
      <c r="S78" s="191"/>
      <c r="T78" s="191"/>
      <c r="U78" s="191"/>
      <c r="V78" s="191"/>
      <c r="W78" s="191"/>
      <c r="X78" s="191"/>
      <c r="Y78" s="71">
        <v>10</v>
      </c>
      <c r="Z78" s="201">
        <v>0</v>
      </c>
      <c r="AA78" s="202"/>
      <c r="AB78" s="203"/>
      <c r="AC78" s="72">
        <f t="shared" si="12"/>
        <v>0</v>
      </c>
      <c r="AD78" s="84"/>
      <c r="AE78" s="79"/>
      <c r="AF78" s="16" t="str">
        <f t="shared" si="13"/>
        <v>Apresentação de pôster em evento internacional (máximo 04 por ano)</v>
      </c>
      <c r="AG78" s="75">
        <f t="shared" si="14"/>
        <v>0</v>
      </c>
      <c r="AH78" s="75">
        <f t="shared" si="14"/>
        <v>0</v>
      </c>
      <c r="AI78" s="75">
        <f t="shared" si="14"/>
        <v>0</v>
      </c>
      <c r="AJ78" s="76" t="e">
        <f t="shared" si="15"/>
        <v>#DIV/0!</v>
      </c>
      <c r="AK78" s="83"/>
      <c r="AL78" s="79"/>
    </row>
    <row r="79" spans="1:38" x14ac:dyDescent="0.2">
      <c r="A79" s="6"/>
      <c r="B79" s="191" t="s">
        <v>69</v>
      </c>
      <c r="C79" s="191"/>
      <c r="D79" s="191"/>
      <c r="E79" s="191"/>
      <c r="F79" s="191"/>
      <c r="G79" s="191"/>
      <c r="H79" s="191"/>
      <c r="I79" s="191"/>
      <c r="J79" s="191"/>
      <c r="K79" s="191"/>
      <c r="L79" s="191"/>
      <c r="M79" s="191"/>
      <c r="N79" s="191"/>
      <c r="O79" s="191"/>
      <c r="P79" s="191"/>
      <c r="Q79" s="191"/>
      <c r="R79" s="191"/>
      <c r="S79" s="191"/>
      <c r="T79" s="191"/>
      <c r="U79" s="191"/>
      <c r="V79" s="191"/>
      <c r="W79" s="191"/>
      <c r="X79" s="191"/>
      <c r="Y79" s="71">
        <v>8</v>
      </c>
      <c r="Z79" s="201">
        <v>0</v>
      </c>
      <c r="AA79" s="202"/>
      <c r="AB79" s="203"/>
      <c r="AC79" s="72">
        <f t="shared" si="12"/>
        <v>0</v>
      </c>
      <c r="AD79" s="84"/>
      <c r="AE79" s="79"/>
      <c r="AF79" s="16" t="str">
        <f t="shared" si="13"/>
        <v>Apresentação de pôster em evento nacional (máximo 04 por ano)</v>
      </c>
      <c r="AG79" s="75">
        <f t="shared" si="14"/>
        <v>0</v>
      </c>
      <c r="AH79" s="75">
        <f t="shared" si="14"/>
        <v>0</v>
      </c>
      <c r="AI79" s="75">
        <f t="shared" si="14"/>
        <v>0</v>
      </c>
      <c r="AJ79" s="76" t="e">
        <f t="shared" si="15"/>
        <v>#DIV/0!</v>
      </c>
      <c r="AK79" s="83"/>
      <c r="AL79" s="79"/>
    </row>
    <row r="80" spans="1:38" x14ac:dyDescent="0.2">
      <c r="A80" s="6"/>
      <c r="B80" s="185" t="s">
        <v>70</v>
      </c>
      <c r="C80" s="186"/>
      <c r="D80" s="186"/>
      <c r="E80" s="186"/>
      <c r="F80" s="186"/>
      <c r="G80" s="186"/>
      <c r="H80" s="186"/>
      <c r="I80" s="186"/>
      <c r="J80" s="186"/>
      <c r="K80" s="186"/>
      <c r="L80" s="186"/>
      <c r="M80" s="186"/>
      <c r="N80" s="186"/>
      <c r="O80" s="186"/>
      <c r="P80" s="186"/>
      <c r="Q80" s="186"/>
      <c r="R80" s="186"/>
      <c r="S80" s="186"/>
      <c r="T80" s="186"/>
      <c r="U80" s="186"/>
      <c r="V80" s="186"/>
      <c r="W80" s="186"/>
      <c r="X80" s="187"/>
      <c r="Y80" s="71">
        <v>5</v>
      </c>
      <c r="Z80" s="201">
        <v>0</v>
      </c>
      <c r="AA80" s="202"/>
      <c r="AB80" s="203"/>
      <c r="AC80" s="72">
        <f t="shared" si="12"/>
        <v>0</v>
      </c>
      <c r="AD80" s="84"/>
      <c r="AE80" s="79"/>
      <c r="AF80" s="16" t="str">
        <f t="shared" si="13"/>
        <v>Apresentação oral em evento regional ou local (máximo 04 por ano)</v>
      </c>
      <c r="AG80" s="75">
        <f t="shared" si="14"/>
        <v>0</v>
      </c>
      <c r="AH80" s="75">
        <f t="shared" si="14"/>
        <v>0</v>
      </c>
      <c r="AI80" s="75">
        <f t="shared" si="14"/>
        <v>0</v>
      </c>
      <c r="AJ80" s="76"/>
      <c r="AK80" s="83"/>
      <c r="AL80" s="79"/>
    </row>
    <row r="81" spans="1:38" x14ac:dyDescent="0.2">
      <c r="A81" s="6"/>
      <c r="B81" s="185" t="s">
        <v>71</v>
      </c>
      <c r="C81" s="186"/>
      <c r="D81" s="186"/>
      <c r="E81" s="186"/>
      <c r="F81" s="186"/>
      <c r="G81" s="186"/>
      <c r="H81" s="186"/>
      <c r="I81" s="186"/>
      <c r="J81" s="186"/>
      <c r="K81" s="186"/>
      <c r="L81" s="186"/>
      <c r="M81" s="186"/>
      <c r="N81" s="186"/>
      <c r="O81" s="186"/>
      <c r="P81" s="186"/>
      <c r="Q81" s="186"/>
      <c r="R81" s="186"/>
      <c r="S81" s="186"/>
      <c r="T81" s="186"/>
      <c r="U81" s="186"/>
      <c r="V81" s="186"/>
      <c r="W81" s="186"/>
      <c r="X81" s="187"/>
      <c r="Y81" s="71">
        <v>3</v>
      </c>
      <c r="Z81" s="201">
        <v>0</v>
      </c>
      <c r="AA81" s="202"/>
      <c r="AB81" s="203"/>
      <c r="AC81" s="72">
        <f t="shared" si="12"/>
        <v>0</v>
      </c>
      <c r="AD81" s="84"/>
      <c r="AE81" s="79"/>
      <c r="AF81" s="16" t="str">
        <f t="shared" si="13"/>
        <v>Apresentação de pôster em evento regional ou local (máximo 04 por ano)</v>
      </c>
      <c r="AG81" s="75">
        <f t="shared" si="14"/>
        <v>0</v>
      </c>
      <c r="AH81" s="75">
        <f t="shared" si="14"/>
        <v>0</v>
      </c>
      <c r="AI81" s="75">
        <f t="shared" si="14"/>
        <v>0</v>
      </c>
      <c r="AJ81" s="76"/>
      <c r="AK81" s="83"/>
      <c r="AL81" s="79"/>
    </row>
    <row r="82" spans="1:38" x14ac:dyDescent="0.2">
      <c r="A82" s="6"/>
      <c r="B82" s="183" t="s">
        <v>46</v>
      </c>
      <c r="C82" s="183"/>
      <c r="D82" s="183"/>
      <c r="E82" s="183"/>
      <c r="F82" s="183"/>
      <c r="G82" s="183"/>
      <c r="H82" s="183"/>
      <c r="I82" s="183"/>
      <c r="J82" s="183"/>
      <c r="K82" s="183"/>
      <c r="L82" s="183"/>
      <c r="M82" s="183"/>
      <c r="N82" s="183"/>
      <c r="O82" s="183"/>
      <c r="P82" s="183"/>
      <c r="Q82" s="183"/>
      <c r="R82" s="183"/>
      <c r="S82" s="183"/>
      <c r="T82" s="183"/>
      <c r="U82" s="183"/>
      <c r="V82" s="183"/>
      <c r="W82" s="183"/>
      <c r="X82" s="183"/>
      <c r="Y82" s="183"/>
      <c r="Z82" s="204">
        <f>Y76*Z76+Y77*Z77+Y78*Z78+Y79*Z79+Y80*Z80+Y81*Z81</f>
        <v>0</v>
      </c>
      <c r="AA82" s="205"/>
      <c r="AB82" s="206"/>
      <c r="AC82" s="78">
        <f>SUM(AC76:AC81)</f>
        <v>0</v>
      </c>
      <c r="AD82" s="84"/>
      <c r="AE82" s="79"/>
      <c r="AK82" s="83"/>
      <c r="AL82" s="79"/>
    </row>
    <row r="83" spans="1:38" x14ac:dyDescent="0.2">
      <c r="A83" s="6"/>
      <c r="B83" s="86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1"/>
      <c r="Z83" s="82"/>
      <c r="AA83" s="82"/>
      <c r="AB83" s="82"/>
      <c r="AC83" s="82"/>
      <c r="AD83" s="84"/>
      <c r="AE83" s="79"/>
      <c r="AK83" s="83"/>
      <c r="AL83" s="79"/>
    </row>
    <row r="84" spans="1:38" x14ac:dyDescent="0.2">
      <c r="A84" s="6"/>
      <c r="B84" s="184" t="s">
        <v>72</v>
      </c>
      <c r="C84" s="184"/>
      <c r="D84" s="184"/>
      <c r="E84" s="184"/>
      <c r="F84" s="184"/>
      <c r="G84" s="184"/>
      <c r="H84" s="184"/>
      <c r="I84" s="184"/>
      <c r="J84" s="184"/>
      <c r="K84" s="184"/>
      <c r="L84" s="184"/>
      <c r="M84" s="184"/>
      <c r="N84" s="184"/>
      <c r="O84" s="184"/>
      <c r="P84" s="184"/>
      <c r="Q84" s="184"/>
      <c r="R84" s="184"/>
      <c r="S84" s="184"/>
      <c r="T84" s="184"/>
      <c r="U84" s="184"/>
      <c r="V84" s="184"/>
      <c r="W84" s="184"/>
      <c r="X84" s="184"/>
      <c r="Y84" s="69" t="s">
        <v>36</v>
      </c>
      <c r="Z84" s="207">
        <v>2025</v>
      </c>
      <c r="AA84" s="208"/>
      <c r="AB84" s="209"/>
      <c r="AC84" s="69" t="s">
        <v>37</v>
      </c>
      <c r="AD84" s="84"/>
      <c r="AE84" s="79"/>
      <c r="AF84" s="70" t="s">
        <v>72</v>
      </c>
      <c r="AG84" s="16">
        <v>2018</v>
      </c>
      <c r="AH84" s="16">
        <v>2019</v>
      </c>
      <c r="AI84" s="16">
        <v>2020</v>
      </c>
      <c r="AJ84" s="16" t="s">
        <v>4</v>
      </c>
      <c r="AK84" s="83"/>
      <c r="AL84" s="79"/>
    </row>
    <row r="85" spans="1:38" x14ac:dyDescent="0.2">
      <c r="A85" s="6"/>
      <c r="B85" s="159" t="s">
        <v>73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0"/>
      <c r="Q85" s="160"/>
      <c r="R85" s="160"/>
      <c r="S85" s="160"/>
      <c r="T85" s="160"/>
      <c r="U85" s="160"/>
      <c r="V85" s="160"/>
      <c r="W85" s="160"/>
      <c r="X85" s="161"/>
      <c r="Y85" s="71">
        <v>30</v>
      </c>
      <c r="Z85" s="201">
        <v>0</v>
      </c>
      <c r="AA85" s="202"/>
      <c r="AB85" s="203"/>
      <c r="AC85" s="72">
        <f t="shared" ref="AC85:AC97" si="16">Y85*Z85</f>
        <v>0</v>
      </c>
      <c r="AD85" s="84"/>
      <c r="AE85" s="79"/>
      <c r="AF85" s="16" t="str">
        <f>B85</f>
        <v>Curso ministrado, palestra ou participação em conferência, mesa redonda em evento científico internacional</v>
      </c>
      <c r="AG85" s="75">
        <f>Z85</f>
        <v>0</v>
      </c>
      <c r="AH85" s="75">
        <f>AA85</f>
        <v>0</v>
      </c>
      <c r="AI85" s="75">
        <f>AB85</f>
        <v>0</v>
      </c>
      <c r="AJ85" s="76" t="e">
        <f t="shared" ref="AJ85:AJ97" si="17">AC85/$AC$98</f>
        <v>#DIV/0!</v>
      </c>
      <c r="AK85" s="83"/>
      <c r="AL85" s="79"/>
    </row>
    <row r="86" spans="1:38" x14ac:dyDescent="0.2">
      <c r="A86" s="6"/>
      <c r="B86" s="159" t="s">
        <v>74</v>
      </c>
      <c r="C86" s="160"/>
      <c r="D86" s="160"/>
      <c r="E86" s="160"/>
      <c r="F86" s="160"/>
      <c r="G86" s="160"/>
      <c r="H86" s="160"/>
      <c r="I86" s="160"/>
      <c r="J86" s="160"/>
      <c r="K86" s="160"/>
      <c r="L86" s="160"/>
      <c r="M86" s="160"/>
      <c r="N86" s="160"/>
      <c r="O86" s="160"/>
      <c r="P86" s="160"/>
      <c r="Q86" s="160"/>
      <c r="R86" s="160"/>
      <c r="S86" s="160"/>
      <c r="T86" s="160"/>
      <c r="U86" s="160"/>
      <c r="V86" s="160"/>
      <c r="W86" s="160"/>
      <c r="X86" s="161"/>
      <c r="Y86" s="71">
        <v>20</v>
      </c>
      <c r="Z86" s="201">
        <v>0</v>
      </c>
      <c r="AA86" s="202"/>
      <c r="AB86" s="203"/>
      <c r="AC86" s="72">
        <f t="shared" si="16"/>
        <v>0</v>
      </c>
      <c r="AD86" s="8"/>
      <c r="AE86" s="79"/>
      <c r="AF86" s="16" t="str">
        <f t="shared" ref="AF86:AF97" si="18">B86</f>
        <v>Curso ministrado, palestra ou participação em conferência, mesa redonda em evento científico nacional</v>
      </c>
      <c r="AG86" s="75">
        <f t="shared" ref="AG86:AI97" si="19">Z86</f>
        <v>0</v>
      </c>
      <c r="AH86" s="75">
        <f t="shared" si="19"/>
        <v>0</v>
      </c>
      <c r="AI86" s="75">
        <f t="shared" si="19"/>
        <v>0</v>
      </c>
      <c r="AJ86" s="76" t="e">
        <f t="shared" si="17"/>
        <v>#DIV/0!</v>
      </c>
      <c r="AK86" s="83"/>
      <c r="AL86" s="79"/>
    </row>
    <row r="87" spans="1:38" x14ac:dyDescent="0.2">
      <c r="A87" s="6"/>
      <c r="B87" s="159" t="s">
        <v>75</v>
      </c>
      <c r="C87" s="160"/>
      <c r="D87" s="160"/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60"/>
      <c r="R87" s="160"/>
      <c r="S87" s="160"/>
      <c r="T87" s="160"/>
      <c r="U87" s="160"/>
      <c r="V87" s="160"/>
      <c r="W87" s="160"/>
      <c r="X87" s="161"/>
      <c r="Y87" s="71">
        <v>10</v>
      </c>
      <c r="Z87" s="201">
        <v>0</v>
      </c>
      <c r="AA87" s="202"/>
      <c r="AB87" s="203"/>
      <c r="AC87" s="72">
        <f t="shared" si="16"/>
        <v>0</v>
      </c>
      <c r="AD87" s="8"/>
      <c r="AE87" s="79"/>
      <c r="AF87" s="16" t="str">
        <f t="shared" si="18"/>
        <v>Curso ministrado, palestra ou participação em conferência, mesa redonda em evento científico regional ou local</v>
      </c>
      <c r="AG87" s="75">
        <f t="shared" si="19"/>
        <v>0</v>
      </c>
      <c r="AH87" s="75">
        <f t="shared" si="19"/>
        <v>0</v>
      </c>
      <c r="AI87" s="75">
        <f t="shared" si="19"/>
        <v>0</v>
      </c>
      <c r="AJ87" s="76" t="e">
        <f t="shared" si="17"/>
        <v>#DIV/0!</v>
      </c>
      <c r="AK87" s="83"/>
      <c r="AL87" s="79"/>
    </row>
    <row r="88" spans="1:38" x14ac:dyDescent="0.2">
      <c r="A88" s="6"/>
      <c r="B88" s="159" t="s">
        <v>76</v>
      </c>
      <c r="C88" s="160"/>
      <c r="D88" s="160"/>
      <c r="E88" s="160"/>
      <c r="F88" s="160"/>
      <c r="G88" s="160"/>
      <c r="H88" s="160"/>
      <c r="I88" s="160"/>
      <c r="J88" s="160"/>
      <c r="K88" s="160"/>
      <c r="L88" s="160"/>
      <c r="M88" s="160"/>
      <c r="N88" s="160"/>
      <c r="O88" s="160"/>
      <c r="P88" s="160"/>
      <c r="Q88" s="160"/>
      <c r="R88" s="160"/>
      <c r="S88" s="160"/>
      <c r="T88" s="160"/>
      <c r="U88" s="160"/>
      <c r="V88" s="160"/>
      <c r="W88" s="160"/>
      <c r="X88" s="161"/>
      <c r="Y88" s="71">
        <v>30</v>
      </c>
      <c r="Z88" s="201">
        <v>0</v>
      </c>
      <c r="AA88" s="202"/>
      <c r="AB88" s="203"/>
      <c r="AC88" s="72">
        <f t="shared" si="16"/>
        <v>0</v>
      </c>
      <c r="AD88" s="84"/>
      <c r="AE88" s="79"/>
      <c r="AF88" s="16" t="str">
        <f t="shared" si="18"/>
        <v>Membro avaliador (parecerista) de artigos científicos e/ou técnicos para periódicos indexados (máximo 10 por ano)</v>
      </c>
      <c r="AG88" s="75">
        <f t="shared" si="19"/>
        <v>0</v>
      </c>
      <c r="AH88" s="75">
        <f t="shared" si="19"/>
        <v>0</v>
      </c>
      <c r="AI88" s="75">
        <f t="shared" si="19"/>
        <v>0</v>
      </c>
      <c r="AJ88" s="76" t="e">
        <f t="shared" si="17"/>
        <v>#DIV/0!</v>
      </c>
      <c r="AK88" s="83"/>
      <c r="AL88" s="79"/>
    </row>
    <row r="89" spans="1:38" x14ac:dyDescent="0.2">
      <c r="A89" s="6"/>
      <c r="B89" s="159" t="s">
        <v>77</v>
      </c>
      <c r="C89" s="160"/>
      <c r="D89" s="160"/>
      <c r="E89" s="160"/>
      <c r="F89" s="160"/>
      <c r="G89" s="160"/>
      <c r="H89" s="160"/>
      <c r="I89" s="160"/>
      <c r="J89" s="160"/>
      <c r="K89" s="160"/>
      <c r="L89" s="160"/>
      <c r="M89" s="160"/>
      <c r="N89" s="160"/>
      <c r="O89" s="160"/>
      <c r="P89" s="160"/>
      <c r="Q89" s="160"/>
      <c r="R89" s="160"/>
      <c r="S89" s="160"/>
      <c r="T89" s="160"/>
      <c r="U89" s="160"/>
      <c r="V89" s="160"/>
      <c r="W89" s="160"/>
      <c r="X89" s="161"/>
      <c r="Y89" s="71">
        <v>20</v>
      </c>
      <c r="Z89" s="201">
        <v>0</v>
      </c>
      <c r="AA89" s="202"/>
      <c r="AB89" s="203"/>
      <c r="AC89" s="72">
        <f t="shared" si="16"/>
        <v>0</v>
      </c>
      <c r="AD89" s="84"/>
      <c r="AE89" s="79"/>
      <c r="AF89" s="16" t="str">
        <f t="shared" si="18"/>
        <v>Membro avaliador (parecerista) de agências de fomento à projetos de pesquisa, desenvolvimento tecnológico e inovação (máximo 05 por ano)</v>
      </c>
      <c r="AG89" s="75">
        <f t="shared" si="19"/>
        <v>0</v>
      </c>
      <c r="AH89" s="75">
        <f t="shared" si="19"/>
        <v>0</v>
      </c>
      <c r="AI89" s="75">
        <f t="shared" si="19"/>
        <v>0</v>
      </c>
      <c r="AJ89" s="76" t="e">
        <f t="shared" si="17"/>
        <v>#DIV/0!</v>
      </c>
      <c r="AK89" s="83"/>
      <c r="AL89" s="79"/>
    </row>
    <row r="90" spans="1:38" x14ac:dyDescent="0.2">
      <c r="A90" s="6"/>
      <c r="B90" s="159" t="s">
        <v>78</v>
      </c>
      <c r="C90" s="160"/>
      <c r="D90" s="160"/>
      <c r="E90" s="160"/>
      <c r="F90" s="160"/>
      <c r="G90" s="160"/>
      <c r="H90" s="160"/>
      <c r="I90" s="160"/>
      <c r="J90" s="160"/>
      <c r="K90" s="160"/>
      <c r="L90" s="160"/>
      <c r="M90" s="160"/>
      <c r="N90" s="160"/>
      <c r="O90" s="160"/>
      <c r="P90" s="160"/>
      <c r="Q90" s="160"/>
      <c r="R90" s="160"/>
      <c r="S90" s="160"/>
      <c r="T90" s="160"/>
      <c r="U90" s="160"/>
      <c r="V90" s="160"/>
      <c r="W90" s="160"/>
      <c r="X90" s="161"/>
      <c r="Y90" s="71">
        <v>15</v>
      </c>
      <c r="Z90" s="201">
        <v>0</v>
      </c>
      <c r="AA90" s="202"/>
      <c r="AB90" s="203"/>
      <c r="AC90" s="72">
        <f t="shared" si="16"/>
        <v>0</v>
      </c>
      <c r="AD90" s="8"/>
      <c r="AE90" s="79"/>
      <c r="AF90" s="16" t="str">
        <f t="shared" si="18"/>
        <v>Atuação como Editor Chefe ou associado de periódico científico internacional, com classificação QUALIS</v>
      </c>
      <c r="AG90" s="75">
        <f t="shared" si="19"/>
        <v>0</v>
      </c>
      <c r="AH90" s="75">
        <f t="shared" si="19"/>
        <v>0</v>
      </c>
      <c r="AI90" s="75">
        <f t="shared" si="19"/>
        <v>0</v>
      </c>
      <c r="AJ90" s="76" t="e">
        <f t="shared" si="17"/>
        <v>#DIV/0!</v>
      </c>
      <c r="AK90" s="83"/>
      <c r="AL90" s="79"/>
    </row>
    <row r="91" spans="1:38" x14ac:dyDescent="0.2">
      <c r="A91" s="6"/>
      <c r="B91" s="159" t="s">
        <v>79</v>
      </c>
      <c r="C91" s="160"/>
      <c r="D91" s="160"/>
      <c r="E91" s="160"/>
      <c r="F91" s="160"/>
      <c r="G91" s="160"/>
      <c r="H91" s="160"/>
      <c r="I91" s="160"/>
      <c r="J91" s="160"/>
      <c r="K91" s="160"/>
      <c r="L91" s="160"/>
      <c r="M91" s="160"/>
      <c r="N91" s="160"/>
      <c r="O91" s="160"/>
      <c r="P91" s="160"/>
      <c r="Q91" s="160"/>
      <c r="R91" s="160"/>
      <c r="S91" s="160"/>
      <c r="T91" s="160"/>
      <c r="U91" s="160"/>
      <c r="V91" s="160"/>
      <c r="W91" s="160"/>
      <c r="X91" s="161"/>
      <c r="Y91" s="71">
        <v>10</v>
      </c>
      <c r="Z91" s="201">
        <v>0</v>
      </c>
      <c r="AA91" s="202"/>
      <c r="AB91" s="203"/>
      <c r="AC91" s="72">
        <f t="shared" si="16"/>
        <v>0</v>
      </c>
      <c r="AD91" s="8"/>
      <c r="AE91" s="79"/>
      <c r="AF91" s="16" t="str">
        <f t="shared" si="18"/>
        <v>Atuação como Editor Chefe ou associado de periódico científico nacional indexada, com classificação QUALIS</v>
      </c>
      <c r="AG91" s="75">
        <f t="shared" si="19"/>
        <v>0</v>
      </c>
      <c r="AH91" s="75">
        <f t="shared" si="19"/>
        <v>0</v>
      </c>
      <c r="AI91" s="75">
        <f t="shared" si="19"/>
        <v>0</v>
      </c>
      <c r="AJ91" s="76" t="e">
        <f t="shared" si="17"/>
        <v>#DIV/0!</v>
      </c>
      <c r="AK91" s="83"/>
      <c r="AL91" s="79"/>
    </row>
    <row r="92" spans="1:38" x14ac:dyDescent="0.2">
      <c r="A92" s="6"/>
      <c r="B92" s="159" t="s">
        <v>80</v>
      </c>
      <c r="C92" s="160"/>
      <c r="D92" s="160"/>
      <c r="E92" s="160"/>
      <c r="F92" s="160"/>
      <c r="G92" s="160"/>
      <c r="H92" s="160"/>
      <c r="I92" s="160"/>
      <c r="J92" s="160"/>
      <c r="K92" s="160"/>
      <c r="L92" s="160"/>
      <c r="M92" s="160"/>
      <c r="N92" s="160"/>
      <c r="O92" s="160"/>
      <c r="P92" s="160"/>
      <c r="Q92" s="160"/>
      <c r="R92" s="160"/>
      <c r="S92" s="160"/>
      <c r="T92" s="160"/>
      <c r="U92" s="160"/>
      <c r="V92" s="160"/>
      <c r="W92" s="160"/>
      <c r="X92" s="161"/>
      <c r="Y92" s="71">
        <v>8</v>
      </c>
      <c r="Z92" s="201">
        <v>0</v>
      </c>
      <c r="AA92" s="202"/>
      <c r="AB92" s="203"/>
      <c r="AC92" s="72">
        <f>Y92*Z92</f>
        <v>0</v>
      </c>
      <c r="AD92" s="8"/>
      <c r="AE92" s="79"/>
      <c r="AF92" s="16" t="str">
        <f t="shared" si="18"/>
        <v>Membro de Corpo Editorial de periódico científico internacional, com classificação QUALIS</v>
      </c>
      <c r="AG92" s="75">
        <f t="shared" si="19"/>
        <v>0</v>
      </c>
      <c r="AH92" s="75">
        <f t="shared" si="19"/>
        <v>0</v>
      </c>
      <c r="AI92" s="75">
        <f t="shared" si="19"/>
        <v>0</v>
      </c>
      <c r="AJ92" s="76" t="e">
        <f t="shared" si="17"/>
        <v>#DIV/0!</v>
      </c>
      <c r="AK92" s="83"/>
      <c r="AL92" s="79"/>
    </row>
    <row r="93" spans="1:38" x14ac:dyDescent="0.2">
      <c r="A93" s="6"/>
      <c r="B93" s="159" t="s">
        <v>81</v>
      </c>
      <c r="C93" s="160"/>
      <c r="D93" s="160"/>
      <c r="E93" s="160"/>
      <c r="F93" s="160"/>
      <c r="G93" s="160"/>
      <c r="H93" s="160"/>
      <c r="I93" s="160"/>
      <c r="J93" s="160"/>
      <c r="K93" s="160"/>
      <c r="L93" s="160"/>
      <c r="M93" s="160"/>
      <c r="N93" s="160"/>
      <c r="O93" s="160"/>
      <c r="P93" s="160"/>
      <c r="Q93" s="160"/>
      <c r="R93" s="160"/>
      <c r="S93" s="160"/>
      <c r="T93" s="160"/>
      <c r="U93" s="160"/>
      <c r="V93" s="160"/>
      <c r="W93" s="160"/>
      <c r="X93" s="161"/>
      <c r="Y93" s="71">
        <v>5</v>
      </c>
      <c r="Z93" s="201">
        <v>0</v>
      </c>
      <c r="AA93" s="202"/>
      <c r="AB93" s="203"/>
      <c r="AC93" s="72">
        <f t="shared" si="16"/>
        <v>0</v>
      </c>
      <c r="AD93" s="8"/>
      <c r="AE93" s="79"/>
      <c r="AF93" s="16" t="str">
        <f t="shared" si="18"/>
        <v>Membro de Corpo Editorial de periódico científico nacional indexada, com classificação QUALIS</v>
      </c>
      <c r="AG93" s="75">
        <f t="shared" si="19"/>
        <v>0</v>
      </c>
      <c r="AH93" s="75">
        <f t="shared" si="19"/>
        <v>0</v>
      </c>
      <c r="AI93" s="75">
        <f t="shared" si="19"/>
        <v>0</v>
      </c>
      <c r="AJ93" s="76" t="e">
        <f t="shared" si="17"/>
        <v>#DIV/0!</v>
      </c>
      <c r="AK93" s="83"/>
      <c r="AL93" s="79"/>
    </row>
    <row r="94" spans="1:38" x14ac:dyDescent="0.2">
      <c r="A94" s="6"/>
      <c r="B94" s="159" t="s">
        <v>82</v>
      </c>
      <c r="C94" s="160"/>
      <c r="D94" s="160"/>
      <c r="E94" s="160"/>
      <c r="F94" s="160"/>
      <c r="G94" s="160"/>
      <c r="H94" s="160"/>
      <c r="I94" s="160"/>
      <c r="J94" s="160"/>
      <c r="K94" s="160"/>
      <c r="L94" s="160"/>
      <c r="M94" s="160"/>
      <c r="N94" s="160"/>
      <c r="O94" s="160"/>
      <c r="P94" s="160"/>
      <c r="Q94" s="160"/>
      <c r="R94" s="160"/>
      <c r="S94" s="160"/>
      <c r="T94" s="160"/>
      <c r="U94" s="160"/>
      <c r="V94" s="160"/>
      <c r="W94" s="160"/>
      <c r="X94" s="161"/>
      <c r="Y94" s="71">
        <v>4</v>
      </c>
      <c r="Z94" s="201">
        <v>0</v>
      </c>
      <c r="AA94" s="202"/>
      <c r="AB94" s="203"/>
      <c r="AC94" s="72">
        <f t="shared" si="16"/>
        <v>0</v>
      </c>
      <c r="AD94" s="8"/>
      <c r="AE94" s="79"/>
      <c r="AF94" s="16" t="str">
        <f t="shared" si="18"/>
        <v>Publicação de textos em jornais de notícias e/ou revistas</v>
      </c>
      <c r="AG94" s="75">
        <f t="shared" si="19"/>
        <v>0</v>
      </c>
      <c r="AH94" s="75">
        <f t="shared" si="19"/>
        <v>0</v>
      </c>
      <c r="AI94" s="75">
        <f t="shared" si="19"/>
        <v>0</v>
      </c>
      <c r="AJ94" s="76" t="e">
        <f t="shared" si="17"/>
        <v>#DIV/0!</v>
      </c>
      <c r="AK94" s="83"/>
      <c r="AL94" s="79"/>
    </row>
    <row r="95" spans="1:38" x14ac:dyDescent="0.2">
      <c r="A95" s="6"/>
      <c r="B95" s="159" t="s">
        <v>83</v>
      </c>
      <c r="C95" s="160"/>
      <c r="D95" s="160"/>
      <c r="E95" s="160"/>
      <c r="F95" s="160"/>
      <c r="G95" s="160"/>
      <c r="H95" s="160"/>
      <c r="I95" s="160"/>
      <c r="J95" s="160"/>
      <c r="K95" s="160"/>
      <c r="L95" s="160"/>
      <c r="M95" s="160"/>
      <c r="N95" s="160"/>
      <c r="O95" s="160"/>
      <c r="P95" s="160"/>
      <c r="Q95" s="160"/>
      <c r="R95" s="160"/>
      <c r="S95" s="160"/>
      <c r="T95" s="160"/>
      <c r="U95" s="160"/>
      <c r="V95" s="160"/>
      <c r="W95" s="160"/>
      <c r="X95" s="161"/>
      <c r="Y95" s="71">
        <v>15</v>
      </c>
      <c r="Z95" s="201">
        <v>0</v>
      </c>
      <c r="AA95" s="202"/>
      <c r="AB95" s="203"/>
      <c r="AC95" s="72">
        <f t="shared" si="16"/>
        <v>0</v>
      </c>
      <c r="AD95" s="8"/>
      <c r="AE95" s="79"/>
      <c r="AF95" s="16" t="str">
        <f t="shared" si="18"/>
        <v>Desenvolvimento de material didático e/ou instrucional, com registro e ISBN</v>
      </c>
      <c r="AG95" s="75">
        <f t="shared" si="19"/>
        <v>0</v>
      </c>
      <c r="AH95" s="75">
        <f t="shared" si="19"/>
        <v>0</v>
      </c>
      <c r="AI95" s="75">
        <f t="shared" si="19"/>
        <v>0</v>
      </c>
      <c r="AJ95" s="76" t="e">
        <f t="shared" si="17"/>
        <v>#DIV/0!</v>
      </c>
      <c r="AK95" s="83"/>
      <c r="AL95" s="79"/>
    </row>
    <row r="96" spans="1:38" x14ac:dyDescent="0.2">
      <c r="A96" s="6"/>
      <c r="B96" s="159" t="s">
        <v>84</v>
      </c>
      <c r="C96" s="160"/>
      <c r="D96" s="160"/>
      <c r="E96" s="160"/>
      <c r="F96" s="160"/>
      <c r="G96" s="160"/>
      <c r="H96" s="160"/>
      <c r="I96" s="160"/>
      <c r="J96" s="160"/>
      <c r="K96" s="160"/>
      <c r="L96" s="160"/>
      <c r="M96" s="160"/>
      <c r="N96" s="160"/>
      <c r="O96" s="160"/>
      <c r="P96" s="160"/>
      <c r="Q96" s="160"/>
      <c r="R96" s="160"/>
      <c r="S96" s="160"/>
      <c r="T96" s="160"/>
      <c r="U96" s="160"/>
      <c r="V96" s="160"/>
      <c r="W96" s="160"/>
      <c r="X96" s="161"/>
      <c r="Y96" s="71">
        <v>15</v>
      </c>
      <c r="Z96" s="201">
        <v>0</v>
      </c>
      <c r="AA96" s="202"/>
      <c r="AB96" s="203"/>
      <c r="AC96" s="72">
        <f t="shared" si="16"/>
        <v>0</v>
      </c>
      <c r="AD96" s="8"/>
      <c r="AE96" s="79"/>
      <c r="AF96" s="16" t="str">
        <f t="shared" si="18"/>
        <v>Desenvolvimento de aplicativo/sistema/software/programa com registro de órgão específico</v>
      </c>
      <c r="AG96" s="75">
        <f t="shared" si="19"/>
        <v>0</v>
      </c>
      <c r="AH96" s="75">
        <f t="shared" si="19"/>
        <v>0</v>
      </c>
      <c r="AI96" s="75">
        <f t="shared" si="19"/>
        <v>0</v>
      </c>
      <c r="AJ96" s="76" t="e">
        <f t="shared" si="17"/>
        <v>#DIV/0!</v>
      </c>
      <c r="AK96" s="83"/>
      <c r="AL96" s="79"/>
    </row>
    <row r="97" spans="1:58" x14ac:dyDescent="0.2">
      <c r="A97" s="6"/>
      <c r="B97" s="178" t="s">
        <v>85</v>
      </c>
      <c r="C97" s="178"/>
      <c r="D97" s="178"/>
      <c r="E97" s="178"/>
      <c r="F97" s="178"/>
      <c r="G97" s="178"/>
      <c r="H97" s="178"/>
      <c r="I97" s="178"/>
      <c r="J97" s="178"/>
      <c r="K97" s="178"/>
      <c r="L97" s="178"/>
      <c r="M97" s="178"/>
      <c r="N97" s="178"/>
      <c r="O97" s="178"/>
      <c r="P97" s="178"/>
      <c r="Q97" s="178"/>
      <c r="R97" s="178"/>
      <c r="S97" s="178"/>
      <c r="T97" s="178"/>
      <c r="U97" s="178"/>
      <c r="V97" s="178"/>
      <c r="W97" s="178"/>
      <c r="X97" s="178"/>
      <c r="Y97" s="71">
        <v>5</v>
      </c>
      <c r="Z97" s="201">
        <v>0</v>
      </c>
      <c r="AA97" s="202"/>
      <c r="AB97" s="203"/>
      <c r="AC97" s="72">
        <f t="shared" si="16"/>
        <v>0</v>
      </c>
      <c r="AD97" s="8"/>
      <c r="AE97" s="79"/>
      <c r="AF97" s="16" t="str">
        <f t="shared" si="18"/>
        <v xml:space="preserve">Organização de eventos técnico-científico (máximo 04 por ano) </v>
      </c>
      <c r="AG97" s="75">
        <f t="shared" si="19"/>
        <v>0</v>
      </c>
      <c r="AH97" s="75">
        <f t="shared" si="19"/>
        <v>0</v>
      </c>
      <c r="AI97" s="75">
        <f t="shared" si="19"/>
        <v>0</v>
      </c>
      <c r="AJ97" s="76" t="e">
        <f t="shared" si="17"/>
        <v>#DIV/0!</v>
      </c>
      <c r="AK97" s="83"/>
      <c r="AL97" s="79"/>
    </row>
    <row r="98" spans="1:58" x14ac:dyDescent="0.2">
      <c r="A98" s="6"/>
      <c r="B98" s="183" t="s">
        <v>46</v>
      </c>
      <c r="C98" s="183"/>
      <c r="D98" s="183"/>
      <c r="E98" s="183"/>
      <c r="F98" s="183"/>
      <c r="G98" s="183"/>
      <c r="H98" s="183"/>
      <c r="I98" s="183"/>
      <c r="J98" s="183"/>
      <c r="K98" s="183"/>
      <c r="L98" s="183"/>
      <c r="M98" s="183"/>
      <c r="N98" s="183"/>
      <c r="O98" s="183"/>
      <c r="P98" s="183"/>
      <c r="Q98" s="183"/>
      <c r="R98" s="183"/>
      <c r="S98" s="183"/>
      <c r="T98" s="183"/>
      <c r="U98" s="183"/>
      <c r="V98" s="183"/>
      <c r="W98" s="183"/>
      <c r="X98" s="183"/>
      <c r="Y98" s="183"/>
      <c r="Z98" s="204">
        <f>Y85*Z85+Y86*Z86+Y87*Z87+Y88*Z88+Y89*Z89+Y90*Z90+Y91*Z91+Y92*Z92+Y93*Z93+Y94*Z94+Y95*Z95+Y96*Z96+Y97*Z97</f>
        <v>0</v>
      </c>
      <c r="AA98" s="205"/>
      <c r="AB98" s="206"/>
      <c r="AC98" s="78">
        <f>SUM(AC85:AC97)</f>
        <v>0</v>
      </c>
      <c r="AD98" s="8"/>
      <c r="AE98" s="79"/>
      <c r="AK98" s="83"/>
      <c r="AL98" s="79"/>
    </row>
    <row r="99" spans="1:58" x14ac:dyDescent="0.2">
      <c r="A99" s="6"/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1"/>
      <c r="Z99" s="82"/>
      <c r="AA99" s="82"/>
      <c r="AB99" s="82"/>
      <c r="AC99" s="82"/>
      <c r="AD99" s="8"/>
      <c r="AE99" s="79"/>
      <c r="AK99" s="83"/>
      <c r="AL99" s="79"/>
    </row>
    <row r="100" spans="1:58" ht="15" customHeight="1" x14ac:dyDescent="0.2">
      <c r="A100" s="6"/>
      <c r="B100" s="88"/>
      <c r="C100" s="88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1"/>
      <c r="Z100" s="82"/>
      <c r="AA100" s="82"/>
      <c r="AB100" s="82"/>
      <c r="AC100" s="82"/>
      <c r="AD100" s="87"/>
      <c r="AE100" s="79"/>
    </row>
    <row r="101" spans="1:58" ht="15" customHeight="1" x14ac:dyDescent="0.2">
      <c r="A101" s="6"/>
      <c r="B101" s="197" t="s">
        <v>86</v>
      </c>
      <c r="C101" s="197"/>
      <c r="D101" s="197"/>
      <c r="E101" s="197"/>
      <c r="F101" s="197"/>
      <c r="G101" s="197"/>
      <c r="H101" s="197"/>
      <c r="I101" s="197"/>
      <c r="J101" s="197"/>
      <c r="K101" s="197"/>
      <c r="L101" s="197"/>
      <c r="M101" s="197"/>
      <c r="N101" s="197"/>
      <c r="O101" s="197"/>
      <c r="P101" s="197"/>
      <c r="Q101" s="197"/>
      <c r="R101" s="197"/>
      <c r="S101" s="197"/>
      <c r="T101" s="197"/>
      <c r="U101" s="197"/>
      <c r="V101" s="197"/>
      <c r="W101" s="197"/>
      <c r="X101" s="197"/>
      <c r="Y101" s="69" t="s">
        <v>36</v>
      </c>
      <c r="Z101" s="207">
        <v>2025</v>
      </c>
      <c r="AA101" s="208"/>
      <c r="AB101" s="209"/>
      <c r="AC101" s="69" t="s">
        <v>37</v>
      </c>
      <c r="AD101" s="87"/>
      <c r="AE101" s="79"/>
      <c r="AF101" s="70" t="s">
        <v>87</v>
      </c>
      <c r="AG101" s="16">
        <v>2018</v>
      </c>
      <c r="AH101" s="16">
        <v>2019</v>
      </c>
      <c r="AI101" s="16">
        <v>2020</v>
      </c>
      <c r="AJ101" s="16" t="s">
        <v>4</v>
      </c>
      <c r="AK101" s="83"/>
      <c r="AL101" s="79"/>
    </row>
    <row r="102" spans="1:58" ht="30" customHeight="1" x14ac:dyDescent="0.2">
      <c r="A102" s="6"/>
      <c r="B102" s="192" t="s">
        <v>88</v>
      </c>
      <c r="C102" s="193"/>
      <c r="D102" s="193"/>
      <c r="E102" s="193"/>
      <c r="F102" s="193"/>
      <c r="G102" s="193"/>
      <c r="H102" s="193"/>
      <c r="I102" s="193"/>
      <c r="J102" s="193"/>
      <c r="K102" s="193"/>
      <c r="L102" s="193"/>
      <c r="M102" s="193"/>
      <c r="N102" s="193"/>
      <c r="O102" s="193"/>
      <c r="P102" s="193"/>
      <c r="Q102" s="193"/>
      <c r="R102" s="193"/>
      <c r="S102" s="193"/>
      <c r="T102" s="193"/>
      <c r="U102" s="193"/>
      <c r="V102" s="193"/>
      <c r="W102" s="193"/>
      <c r="X102" s="194"/>
      <c r="Y102" s="71">
        <v>60</v>
      </c>
      <c r="Z102" s="201">
        <v>0</v>
      </c>
      <c r="AA102" s="202"/>
      <c r="AB102" s="203"/>
      <c r="AC102" s="72">
        <f>(Y102*Z102)+(Y102*AA102)+(Y102*AB102)</f>
        <v>0</v>
      </c>
      <c r="AD102" s="87"/>
      <c r="AE102" s="79"/>
      <c r="AF102" s="16" t="str">
        <f>B102</f>
        <v>Coordenação de projetos de pesquisa e/ou desenvolvimento tecnológico e de inovação financiados por agências de fomento (FAPESP, CNPq, CAPES, BNDES, FINEP, FEHIDRO, FUNDECITROS, entre outros) ou pela iniciativa privada</v>
      </c>
      <c r="AG102" s="75">
        <f>Z102</f>
        <v>0</v>
      </c>
      <c r="AH102" s="75">
        <f>AA102</f>
        <v>0</v>
      </c>
      <c r="AI102" s="75">
        <f>AB102</f>
        <v>0</v>
      </c>
      <c r="AJ102" s="76" t="e">
        <f>AC102/$AC$106</f>
        <v>#DIV/0!</v>
      </c>
      <c r="AK102" s="83"/>
      <c r="AL102" s="79"/>
    </row>
    <row r="103" spans="1:58" s="95" customFormat="1" ht="30" customHeight="1" x14ac:dyDescent="0.2">
      <c r="A103" s="89"/>
      <c r="B103" s="192" t="s">
        <v>89</v>
      </c>
      <c r="C103" s="193"/>
      <c r="D103" s="193"/>
      <c r="E103" s="193"/>
      <c r="F103" s="193"/>
      <c r="G103" s="193"/>
      <c r="H103" s="193"/>
      <c r="I103" s="193"/>
      <c r="J103" s="193"/>
      <c r="K103" s="193"/>
      <c r="L103" s="193"/>
      <c r="M103" s="193"/>
      <c r="N103" s="193"/>
      <c r="O103" s="193"/>
      <c r="P103" s="193"/>
      <c r="Q103" s="193"/>
      <c r="R103" s="193"/>
      <c r="S103" s="193"/>
      <c r="T103" s="193"/>
      <c r="U103" s="193"/>
      <c r="V103" s="193"/>
      <c r="W103" s="193"/>
      <c r="X103" s="194"/>
      <c r="Y103" s="90">
        <v>40</v>
      </c>
      <c r="Z103" s="201">
        <v>0</v>
      </c>
      <c r="AA103" s="202"/>
      <c r="AB103" s="203"/>
      <c r="AC103" s="72">
        <f t="shared" ref="AC103:AC105" si="20">(Y103*Z103)+(Y103*AA103)+(Y103*AB103)</f>
        <v>0</v>
      </c>
      <c r="AD103" s="91"/>
      <c r="AE103" s="92"/>
      <c r="AF103" s="16" t="str">
        <f t="shared" ref="AF103:AF105" si="21">B103</f>
        <v>Integrante de projetos de pesquisa e/ou desenvolvimento tecnológico e de inovação financiados por agências de fomento (FAPESP, CNPq, CAPES, BNDES, FINEP, FEHIDRO, FUNDECITROS, entre outros) ou pela iniciativa privada</v>
      </c>
      <c r="AG103" s="75">
        <f t="shared" ref="AG103:AI105" si="22">Z103</f>
        <v>0</v>
      </c>
      <c r="AH103" s="75">
        <f t="shared" si="22"/>
        <v>0</v>
      </c>
      <c r="AI103" s="75">
        <f t="shared" si="22"/>
        <v>0</v>
      </c>
      <c r="AJ103" s="76" t="e">
        <f t="shared" ref="AJ103:AJ105" si="23">AC103/$AC$106</f>
        <v>#DIV/0!</v>
      </c>
      <c r="AK103" s="83"/>
      <c r="AL103" s="79"/>
      <c r="AM103" s="93"/>
      <c r="AN103" s="94"/>
      <c r="AO103" s="94"/>
      <c r="AP103" s="93"/>
      <c r="AQ103" s="93"/>
      <c r="AR103" s="93"/>
      <c r="AS103" s="93"/>
      <c r="AT103" s="93"/>
      <c r="AU103" s="93"/>
      <c r="AV103" s="93"/>
      <c r="AW103" s="93"/>
      <c r="AX103" s="93"/>
      <c r="AY103" s="93"/>
      <c r="AZ103" s="93"/>
      <c r="BA103" s="93"/>
      <c r="BB103" s="93"/>
      <c r="BC103" s="93"/>
      <c r="BD103" s="93"/>
      <c r="BE103" s="93"/>
      <c r="BF103" s="93"/>
    </row>
    <row r="104" spans="1:58" x14ac:dyDescent="0.2">
      <c r="A104" s="6"/>
      <c r="B104" s="175" t="s">
        <v>90</v>
      </c>
      <c r="C104" s="176"/>
      <c r="D104" s="176"/>
      <c r="E104" s="176"/>
      <c r="F104" s="176"/>
      <c r="G104" s="176"/>
      <c r="H104" s="176"/>
      <c r="I104" s="176"/>
      <c r="J104" s="176"/>
      <c r="K104" s="176"/>
      <c r="L104" s="176"/>
      <c r="M104" s="176"/>
      <c r="N104" s="176"/>
      <c r="O104" s="176"/>
      <c r="P104" s="176"/>
      <c r="Q104" s="176"/>
      <c r="R104" s="176"/>
      <c r="S104" s="176"/>
      <c r="T104" s="176"/>
      <c r="U104" s="176"/>
      <c r="V104" s="176"/>
      <c r="W104" s="176"/>
      <c r="X104" s="177"/>
      <c r="Y104" s="77">
        <v>30</v>
      </c>
      <c r="Z104" s="201">
        <v>0</v>
      </c>
      <c r="AA104" s="202"/>
      <c r="AB104" s="203"/>
      <c r="AC104" s="72">
        <f t="shared" si="20"/>
        <v>0</v>
      </c>
      <c r="AD104" s="87"/>
      <c r="AE104" s="79"/>
      <c r="AF104" s="16" t="str">
        <f t="shared" si="21"/>
        <v>Coordenação de Programa de extensão (máximo 04 por ano)</v>
      </c>
      <c r="AG104" s="75">
        <f t="shared" si="22"/>
        <v>0</v>
      </c>
      <c r="AH104" s="75">
        <f t="shared" si="22"/>
        <v>0</v>
      </c>
      <c r="AI104" s="75">
        <f t="shared" si="22"/>
        <v>0</v>
      </c>
      <c r="AJ104" s="76" t="e">
        <f t="shared" si="23"/>
        <v>#DIV/0!</v>
      </c>
      <c r="AK104" s="83"/>
      <c r="AL104" s="79"/>
    </row>
    <row r="105" spans="1:58" x14ac:dyDescent="0.2">
      <c r="A105" s="6"/>
      <c r="B105" s="178" t="s">
        <v>91</v>
      </c>
      <c r="C105" s="178"/>
      <c r="D105" s="178"/>
      <c r="E105" s="178"/>
      <c r="F105" s="178"/>
      <c r="G105" s="178"/>
      <c r="H105" s="178"/>
      <c r="I105" s="178"/>
      <c r="J105" s="178"/>
      <c r="K105" s="178"/>
      <c r="L105" s="178"/>
      <c r="M105" s="178"/>
      <c r="N105" s="178"/>
      <c r="O105" s="178"/>
      <c r="P105" s="178"/>
      <c r="Q105" s="178"/>
      <c r="R105" s="178"/>
      <c r="S105" s="178"/>
      <c r="T105" s="178"/>
      <c r="U105" s="178"/>
      <c r="V105" s="178"/>
      <c r="W105" s="178"/>
      <c r="X105" s="178"/>
      <c r="Y105" s="71">
        <v>15</v>
      </c>
      <c r="Z105" s="201">
        <v>0</v>
      </c>
      <c r="AA105" s="202"/>
      <c r="AB105" s="203"/>
      <c r="AC105" s="72">
        <f t="shared" si="20"/>
        <v>0</v>
      </c>
      <c r="AD105" s="87"/>
      <c r="AE105" s="79"/>
      <c r="AF105" s="16" t="str">
        <f t="shared" si="21"/>
        <v>Coordenação de Projeto de extensão (máximo 04 por ano)</v>
      </c>
      <c r="AG105" s="75">
        <f t="shared" si="22"/>
        <v>0</v>
      </c>
      <c r="AH105" s="75">
        <f t="shared" si="22"/>
        <v>0</v>
      </c>
      <c r="AI105" s="75">
        <f t="shared" si="22"/>
        <v>0</v>
      </c>
      <c r="AJ105" s="76" t="e">
        <f t="shared" si="23"/>
        <v>#DIV/0!</v>
      </c>
      <c r="AK105" s="96"/>
      <c r="AL105" s="92"/>
    </row>
    <row r="106" spans="1:58" x14ac:dyDescent="0.2">
      <c r="A106" s="6"/>
      <c r="B106" s="183" t="s">
        <v>46</v>
      </c>
      <c r="C106" s="183"/>
      <c r="D106" s="183"/>
      <c r="E106" s="183"/>
      <c r="F106" s="183"/>
      <c r="G106" s="183"/>
      <c r="H106" s="183"/>
      <c r="I106" s="183"/>
      <c r="J106" s="183"/>
      <c r="K106" s="183"/>
      <c r="L106" s="183"/>
      <c r="M106" s="183"/>
      <c r="N106" s="183"/>
      <c r="O106" s="183"/>
      <c r="P106" s="183"/>
      <c r="Q106" s="183"/>
      <c r="R106" s="183"/>
      <c r="S106" s="183"/>
      <c r="T106" s="183"/>
      <c r="U106" s="183"/>
      <c r="V106" s="183"/>
      <c r="W106" s="183"/>
      <c r="X106" s="183"/>
      <c r="Y106" s="183"/>
      <c r="Z106" s="204">
        <f>Y102*Z102+Y103*Z103+Y104*Z104+Y105*Z105</f>
        <v>0</v>
      </c>
      <c r="AA106" s="205"/>
      <c r="AB106" s="206"/>
      <c r="AC106" s="78">
        <f>SUM(AC102:AC105)</f>
        <v>0</v>
      </c>
      <c r="AD106" s="87"/>
      <c r="AE106" s="79"/>
      <c r="AK106" s="83"/>
      <c r="AL106" s="79"/>
    </row>
    <row r="107" spans="1:58" x14ac:dyDescent="0.2">
      <c r="A107" s="6"/>
      <c r="B107" s="195" t="s">
        <v>92</v>
      </c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5"/>
      <c r="W107" s="195"/>
      <c r="X107" s="195"/>
      <c r="Y107" s="195"/>
      <c r="Z107" s="195"/>
      <c r="AA107" s="195"/>
      <c r="AB107" s="195"/>
      <c r="AC107" s="82"/>
      <c r="AD107" s="87"/>
      <c r="AE107" s="79"/>
      <c r="AK107" s="83"/>
      <c r="AL107" s="79"/>
    </row>
    <row r="108" spans="1:58" x14ac:dyDescent="0.2">
      <c r="A108" s="6"/>
      <c r="B108" s="196"/>
      <c r="C108" s="196"/>
      <c r="D108" s="196"/>
      <c r="E108" s="196"/>
      <c r="F108" s="196"/>
      <c r="G108" s="196"/>
      <c r="H108" s="196"/>
      <c r="I108" s="196"/>
      <c r="J108" s="196"/>
      <c r="K108" s="196"/>
      <c r="L108" s="196"/>
      <c r="M108" s="196"/>
      <c r="N108" s="196"/>
      <c r="O108" s="196"/>
      <c r="P108" s="196"/>
      <c r="Q108" s="196"/>
      <c r="R108" s="196"/>
      <c r="S108" s="196"/>
      <c r="T108" s="196"/>
      <c r="U108" s="196"/>
      <c r="V108" s="196"/>
      <c r="W108" s="196"/>
      <c r="X108" s="196"/>
      <c r="Y108" s="81"/>
      <c r="Z108" s="82"/>
      <c r="AA108" s="82"/>
      <c r="AB108" s="82"/>
      <c r="AC108" s="82"/>
      <c r="AD108" s="87"/>
      <c r="AE108" s="79"/>
      <c r="AK108" s="83"/>
      <c r="AL108" s="79"/>
    </row>
    <row r="109" spans="1:58" x14ac:dyDescent="0.2">
      <c r="A109" s="6"/>
      <c r="B109" s="80"/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2"/>
      <c r="Z109" s="82"/>
      <c r="AA109" s="82"/>
      <c r="AB109" s="82"/>
      <c r="AC109" s="82"/>
      <c r="AD109" s="97"/>
      <c r="AE109" s="79"/>
      <c r="AK109" s="83"/>
      <c r="AL109" s="79"/>
    </row>
    <row r="110" spans="1:58" x14ac:dyDescent="0.2">
      <c r="A110" s="6"/>
      <c r="B110" s="198" t="s">
        <v>116</v>
      </c>
      <c r="C110" s="199"/>
      <c r="D110" s="199"/>
      <c r="E110" s="199"/>
      <c r="F110" s="199"/>
      <c r="G110" s="199"/>
      <c r="H110" s="199"/>
      <c r="I110" s="199"/>
      <c r="J110" s="199"/>
      <c r="K110" s="199"/>
      <c r="L110" s="199"/>
      <c r="M110" s="199"/>
      <c r="N110" s="199"/>
      <c r="O110" s="199"/>
      <c r="P110" s="199"/>
      <c r="Q110" s="199"/>
      <c r="R110" s="199"/>
      <c r="S110" s="199"/>
      <c r="T110" s="199"/>
      <c r="U110" s="199"/>
      <c r="V110" s="199"/>
      <c r="W110" s="199"/>
      <c r="X110" s="200"/>
      <c r="Y110" s="98" t="s">
        <v>36</v>
      </c>
      <c r="Z110" s="207">
        <v>2025</v>
      </c>
      <c r="AA110" s="208"/>
      <c r="AB110" s="209"/>
      <c r="AC110" s="98" t="s">
        <v>37</v>
      </c>
      <c r="AD110" s="8"/>
      <c r="AE110" s="79"/>
      <c r="AF110" s="70" t="s">
        <v>93</v>
      </c>
      <c r="AG110" s="16">
        <v>2018</v>
      </c>
      <c r="AH110" s="16">
        <v>2019</v>
      </c>
      <c r="AI110" s="16">
        <v>2020</v>
      </c>
      <c r="AJ110" s="16" t="s">
        <v>4</v>
      </c>
      <c r="AK110" s="83"/>
      <c r="AL110" s="79"/>
    </row>
    <row r="111" spans="1:58" x14ac:dyDescent="0.2">
      <c r="A111" s="6"/>
      <c r="B111" s="159" t="s">
        <v>94</v>
      </c>
      <c r="C111" s="160"/>
      <c r="D111" s="160"/>
      <c r="E111" s="160"/>
      <c r="F111" s="160"/>
      <c r="G111" s="160"/>
      <c r="H111" s="160"/>
      <c r="I111" s="160"/>
      <c r="J111" s="160"/>
      <c r="K111" s="160"/>
      <c r="L111" s="160"/>
      <c r="M111" s="160"/>
      <c r="N111" s="160"/>
      <c r="O111" s="160"/>
      <c r="P111" s="160"/>
      <c r="Q111" s="160"/>
      <c r="R111" s="160"/>
      <c r="S111" s="160"/>
      <c r="T111" s="160"/>
      <c r="U111" s="160"/>
      <c r="V111" s="160"/>
      <c r="W111" s="160"/>
      <c r="X111" s="161"/>
      <c r="Y111" s="71">
        <v>20</v>
      </c>
      <c r="Z111" s="201">
        <v>0</v>
      </c>
      <c r="AA111" s="202"/>
      <c r="AB111" s="203"/>
      <c r="AC111" s="72">
        <f>(Y111*Z111)+(Y111*AA111)+(Y111*AB111)</f>
        <v>0</v>
      </c>
      <c r="AD111" s="8"/>
      <c r="AE111" s="79"/>
      <c r="AF111" s="16" t="str">
        <f>B111</f>
        <v>Orientação de Tese de doutorado concluída</v>
      </c>
      <c r="AG111" s="75">
        <f>Z111</f>
        <v>0</v>
      </c>
      <c r="AH111" s="75">
        <f>AA111</f>
        <v>0</v>
      </c>
      <c r="AI111" s="75">
        <f>AB111</f>
        <v>0</v>
      </c>
      <c r="AJ111" s="76" t="e">
        <f>AC111/$AC$123</f>
        <v>#DIV/0!</v>
      </c>
      <c r="AK111" s="83"/>
      <c r="AL111" s="79"/>
    </row>
    <row r="112" spans="1:58" x14ac:dyDescent="0.2">
      <c r="A112" s="6"/>
      <c r="B112" s="159" t="s">
        <v>95</v>
      </c>
      <c r="C112" s="160"/>
      <c r="D112" s="160"/>
      <c r="E112" s="160"/>
      <c r="F112" s="160"/>
      <c r="G112" s="160"/>
      <c r="H112" s="160"/>
      <c r="I112" s="160"/>
      <c r="J112" s="160"/>
      <c r="K112" s="160"/>
      <c r="L112" s="160"/>
      <c r="M112" s="160"/>
      <c r="N112" s="160"/>
      <c r="O112" s="160"/>
      <c r="P112" s="160"/>
      <c r="Q112" s="160"/>
      <c r="R112" s="160"/>
      <c r="S112" s="160"/>
      <c r="T112" s="160"/>
      <c r="U112" s="160"/>
      <c r="V112" s="160"/>
      <c r="W112" s="160"/>
      <c r="X112" s="161"/>
      <c r="Y112" s="71">
        <v>15</v>
      </c>
      <c r="Z112" s="201">
        <v>0</v>
      </c>
      <c r="AA112" s="202"/>
      <c r="AB112" s="203"/>
      <c r="AC112" s="72">
        <f t="shared" ref="AC112:AC122" si="24">(Y112*Z112)+(Y112*AA112)+(Y112*AB112)</f>
        <v>0</v>
      </c>
      <c r="AD112" s="8"/>
      <c r="AE112" s="79"/>
      <c r="AF112" s="16" t="str">
        <f t="shared" ref="AF112:AF122" si="25">B112</f>
        <v>Orientação de Dissertação de mestrado concluída</v>
      </c>
      <c r="AG112" s="75">
        <f t="shared" ref="AG112:AI122" si="26">Z112</f>
        <v>0</v>
      </c>
      <c r="AH112" s="75">
        <f t="shared" si="26"/>
        <v>0</v>
      </c>
      <c r="AI112" s="75">
        <f t="shared" si="26"/>
        <v>0</v>
      </c>
      <c r="AJ112" s="76" t="e">
        <f t="shared" ref="AJ112:AJ121" si="27">AC112/$AC$123</f>
        <v>#DIV/0!</v>
      </c>
      <c r="AK112" s="83"/>
      <c r="AL112" s="79"/>
    </row>
    <row r="113" spans="1:58" x14ac:dyDescent="0.2">
      <c r="A113" s="6"/>
      <c r="B113" s="159" t="s">
        <v>96</v>
      </c>
      <c r="C113" s="160"/>
      <c r="D113" s="160"/>
      <c r="E113" s="160"/>
      <c r="F113" s="160"/>
      <c r="G113" s="160"/>
      <c r="H113" s="160"/>
      <c r="I113" s="160"/>
      <c r="J113" s="160"/>
      <c r="K113" s="160"/>
      <c r="L113" s="160"/>
      <c r="M113" s="160"/>
      <c r="N113" s="160"/>
      <c r="O113" s="160"/>
      <c r="P113" s="160"/>
      <c r="Q113" s="160"/>
      <c r="R113" s="160"/>
      <c r="S113" s="160"/>
      <c r="T113" s="160"/>
      <c r="U113" s="160"/>
      <c r="V113" s="160"/>
      <c r="W113" s="160"/>
      <c r="X113" s="161"/>
      <c r="Y113" s="71">
        <v>10</v>
      </c>
      <c r="Z113" s="201">
        <v>0</v>
      </c>
      <c r="AA113" s="202"/>
      <c r="AB113" s="203"/>
      <c r="AC113" s="72">
        <f t="shared" si="24"/>
        <v>0</v>
      </c>
      <c r="AD113" s="8"/>
      <c r="AE113" s="79"/>
      <c r="AF113" s="16" t="str">
        <f t="shared" si="25"/>
        <v>Co-orientação de Tese de doutorado concluída</v>
      </c>
      <c r="AG113" s="75">
        <f t="shared" si="26"/>
        <v>0</v>
      </c>
      <c r="AH113" s="75">
        <f t="shared" si="26"/>
        <v>0</v>
      </c>
      <c r="AI113" s="75">
        <f t="shared" si="26"/>
        <v>0</v>
      </c>
      <c r="AJ113" s="76" t="e">
        <f t="shared" si="27"/>
        <v>#DIV/0!</v>
      </c>
      <c r="AK113" s="83"/>
      <c r="AL113" s="79"/>
    </row>
    <row r="114" spans="1:58" x14ac:dyDescent="0.2">
      <c r="A114" s="6"/>
      <c r="B114" s="159" t="s">
        <v>97</v>
      </c>
      <c r="C114" s="160"/>
      <c r="D114" s="160"/>
      <c r="E114" s="160"/>
      <c r="F114" s="160"/>
      <c r="G114" s="160"/>
      <c r="H114" s="160"/>
      <c r="I114" s="160"/>
      <c r="J114" s="160"/>
      <c r="K114" s="160"/>
      <c r="L114" s="160"/>
      <c r="M114" s="160"/>
      <c r="N114" s="160"/>
      <c r="O114" s="160"/>
      <c r="P114" s="160"/>
      <c r="Q114" s="160"/>
      <c r="R114" s="160"/>
      <c r="S114" s="160"/>
      <c r="T114" s="160"/>
      <c r="U114" s="160"/>
      <c r="V114" s="160"/>
      <c r="W114" s="160"/>
      <c r="X114" s="161"/>
      <c r="Y114" s="71">
        <v>8</v>
      </c>
      <c r="Z114" s="201">
        <v>0</v>
      </c>
      <c r="AA114" s="202"/>
      <c r="AB114" s="203"/>
      <c r="AC114" s="72">
        <f t="shared" si="24"/>
        <v>0</v>
      </c>
      <c r="AD114" s="8"/>
      <c r="AE114" s="79"/>
      <c r="AF114" s="16" t="str">
        <f t="shared" si="25"/>
        <v>Co-orientação de Dissertação de mestrado concluída</v>
      </c>
      <c r="AG114" s="75">
        <f t="shared" si="26"/>
        <v>0</v>
      </c>
      <c r="AH114" s="75">
        <f t="shared" si="26"/>
        <v>0</v>
      </c>
      <c r="AI114" s="75">
        <f t="shared" si="26"/>
        <v>0</v>
      </c>
      <c r="AJ114" s="76" t="e">
        <f t="shared" si="27"/>
        <v>#DIV/0!</v>
      </c>
      <c r="AK114" s="83"/>
      <c r="AL114" s="79"/>
    </row>
    <row r="115" spans="1:58" s="101" customFormat="1" x14ac:dyDescent="0.2">
      <c r="A115" s="99"/>
      <c r="B115" s="159" t="s">
        <v>98</v>
      </c>
      <c r="C115" s="160"/>
      <c r="D115" s="160"/>
      <c r="E115" s="160"/>
      <c r="F115" s="160"/>
      <c r="G115" s="160"/>
      <c r="H115" s="160"/>
      <c r="I115" s="160"/>
      <c r="J115" s="160"/>
      <c r="K115" s="160"/>
      <c r="L115" s="160"/>
      <c r="M115" s="160"/>
      <c r="N115" s="160"/>
      <c r="O115" s="160"/>
      <c r="P115" s="160"/>
      <c r="Q115" s="160"/>
      <c r="R115" s="160"/>
      <c r="S115" s="160"/>
      <c r="T115" s="160"/>
      <c r="U115" s="160"/>
      <c r="V115" s="160"/>
      <c r="W115" s="160"/>
      <c r="X115" s="161"/>
      <c r="Y115" s="71">
        <v>6</v>
      </c>
      <c r="Z115" s="201">
        <v>0</v>
      </c>
      <c r="AA115" s="202"/>
      <c r="AB115" s="203"/>
      <c r="AC115" s="72">
        <f t="shared" si="24"/>
        <v>0</v>
      </c>
      <c r="AD115" s="100"/>
      <c r="AE115" s="79"/>
      <c r="AF115" s="16" t="str">
        <f t="shared" si="25"/>
        <v>Orientação de TCC/Monografia de especialização lato sensu concluída (máximo 04 por ano)</v>
      </c>
      <c r="AG115" s="75">
        <f t="shared" si="26"/>
        <v>0</v>
      </c>
      <c r="AH115" s="75">
        <f t="shared" si="26"/>
        <v>0</v>
      </c>
      <c r="AI115" s="75">
        <f t="shared" si="26"/>
        <v>0</v>
      </c>
      <c r="AJ115" s="76" t="e">
        <f t="shared" si="27"/>
        <v>#DIV/0!</v>
      </c>
      <c r="AK115" s="83"/>
      <c r="AL115" s="79"/>
      <c r="AM115" s="4"/>
      <c r="AN115" s="5"/>
      <c r="AO115" s="5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</row>
    <row r="116" spans="1:58" s="101" customFormat="1" x14ac:dyDescent="0.2">
      <c r="A116" s="99"/>
      <c r="B116" s="159" t="s">
        <v>99</v>
      </c>
      <c r="C116" s="160"/>
      <c r="D116" s="160"/>
      <c r="E116" s="160"/>
      <c r="F116" s="160"/>
      <c r="G116" s="160"/>
      <c r="H116" s="160"/>
      <c r="I116" s="160"/>
      <c r="J116" s="160"/>
      <c r="K116" s="160"/>
      <c r="L116" s="160"/>
      <c r="M116" s="160"/>
      <c r="N116" s="160"/>
      <c r="O116" s="160"/>
      <c r="P116" s="160"/>
      <c r="Q116" s="160"/>
      <c r="R116" s="160"/>
      <c r="S116" s="160"/>
      <c r="T116" s="160"/>
      <c r="U116" s="160"/>
      <c r="V116" s="160"/>
      <c r="W116" s="160"/>
      <c r="X116" s="161"/>
      <c r="Y116" s="71">
        <v>5</v>
      </c>
      <c r="Z116" s="201">
        <v>0</v>
      </c>
      <c r="AA116" s="202"/>
      <c r="AB116" s="203"/>
      <c r="AC116" s="72">
        <f t="shared" si="24"/>
        <v>0</v>
      </c>
      <c r="AD116" s="100"/>
      <c r="AE116" s="79"/>
      <c r="AF116" s="16" t="str">
        <f t="shared" si="25"/>
        <v>Co-orientação de TCC/Monografia de especialização lato sensu concluída (máximo 04 por ano)</v>
      </c>
      <c r="AG116" s="75">
        <f t="shared" si="26"/>
        <v>0</v>
      </c>
      <c r="AH116" s="75">
        <f t="shared" si="26"/>
        <v>0</v>
      </c>
      <c r="AI116" s="75">
        <f t="shared" si="26"/>
        <v>0</v>
      </c>
      <c r="AJ116" s="76" t="e">
        <f t="shared" si="27"/>
        <v>#DIV/0!</v>
      </c>
      <c r="AK116" s="83"/>
      <c r="AL116" s="79"/>
      <c r="AM116" s="4"/>
      <c r="AN116" s="5"/>
      <c r="AO116" s="5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</row>
    <row r="117" spans="1:58" ht="15" customHeight="1" x14ac:dyDescent="0.2">
      <c r="A117" s="6"/>
      <c r="B117" s="192" t="s">
        <v>100</v>
      </c>
      <c r="C117" s="193"/>
      <c r="D117" s="193"/>
      <c r="E117" s="193"/>
      <c r="F117" s="193"/>
      <c r="G117" s="193"/>
      <c r="H117" s="193"/>
      <c r="I117" s="193"/>
      <c r="J117" s="193"/>
      <c r="K117" s="193"/>
      <c r="L117" s="193"/>
      <c r="M117" s="193"/>
      <c r="N117" s="193"/>
      <c r="O117" s="193"/>
      <c r="P117" s="193"/>
      <c r="Q117" s="193"/>
      <c r="R117" s="193"/>
      <c r="S117" s="193"/>
      <c r="T117" s="193"/>
      <c r="U117" s="193"/>
      <c r="V117" s="193"/>
      <c r="W117" s="193"/>
      <c r="X117" s="194"/>
      <c r="Y117" s="71">
        <v>6</v>
      </c>
      <c r="Z117" s="201">
        <v>0</v>
      </c>
      <c r="AA117" s="202"/>
      <c r="AB117" s="203"/>
      <c r="AC117" s="72">
        <f t="shared" si="24"/>
        <v>0</v>
      </c>
      <c r="AD117" s="8"/>
      <c r="AE117" s="79"/>
      <c r="AF117" s="16" t="str">
        <f t="shared" si="25"/>
        <v xml:space="preserve">Orientação de Iniciação Científica concluída vinculada às agências de fomentos estadual ou federal (máximo 05 por ano) </v>
      </c>
      <c r="AG117" s="75">
        <f t="shared" si="26"/>
        <v>0</v>
      </c>
      <c r="AH117" s="75">
        <f t="shared" si="26"/>
        <v>0</v>
      </c>
      <c r="AI117" s="75">
        <f t="shared" si="26"/>
        <v>0</v>
      </c>
      <c r="AJ117" s="76" t="e">
        <f t="shared" si="27"/>
        <v>#DIV/0!</v>
      </c>
      <c r="AK117" s="83"/>
      <c r="AL117" s="79"/>
    </row>
    <row r="118" spans="1:58" x14ac:dyDescent="0.2">
      <c r="A118" s="6"/>
      <c r="B118" s="192" t="s">
        <v>101</v>
      </c>
      <c r="C118" s="193"/>
      <c r="D118" s="193"/>
      <c r="E118" s="193"/>
      <c r="F118" s="193"/>
      <c r="G118" s="193"/>
      <c r="H118" s="193"/>
      <c r="I118" s="193"/>
      <c r="J118" s="193"/>
      <c r="K118" s="193"/>
      <c r="L118" s="193"/>
      <c r="M118" s="193"/>
      <c r="N118" s="193"/>
      <c r="O118" s="193"/>
      <c r="P118" s="193"/>
      <c r="Q118" s="193"/>
      <c r="R118" s="193"/>
      <c r="S118" s="193"/>
      <c r="T118" s="193"/>
      <c r="U118" s="193"/>
      <c r="V118" s="193"/>
      <c r="W118" s="193"/>
      <c r="X118" s="194"/>
      <c r="Y118" s="71">
        <v>5</v>
      </c>
      <c r="Z118" s="201">
        <v>0</v>
      </c>
      <c r="AA118" s="202"/>
      <c r="AB118" s="203"/>
      <c r="AC118" s="72">
        <f t="shared" si="24"/>
        <v>0</v>
      </c>
      <c r="AD118" s="8"/>
      <c r="AE118" s="79"/>
      <c r="AF118" s="16" t="str">
        <f t="shared" si="25"/>
        <v>Orientação de Iniciação Científica/Tecnológica/Iniciação à Docência concluída vinculada ao PIBIC/PIBIT/PIBID - UNIFEB (máximo 05 por ano)</v>
      </c>
      <c r="AG118" s="75">
        <f t="shared" si="26"/>
        <v>0</v>
      </c>
      <c r="AH118" s="75">
        <f t="shared" si="26"/>
        <v>0</v>
      </c>
      <c r="AI118" s="75">
        <f t="shared" si="26"/>
        <v>0</v>
      </c>
      <c r="AJ118" s="76" t="e">
        <f t="shared" si="27"/>
        <v>#DIV/0!</v>
      </c>
      <c r="AK118" s="83"/>
      <c r="AL118" s="79"/>
    </row>
    <row r="119" spans="1:58" x14ac:dyDescent="0.2">
      <c r="A119" s="6"/>
      <c r="B119" s="159" t="s">
        <v>102</v>
      </c>
      <c r="C119" s="160"/>
      <c r="D119" s="160"/>
      <c r="E119" s="160"/>
      <c r="F119" s="160"/>
      <c r="G119" s="160"/>
      <c r="H119" s="160"/>
      <c r="I119" s="160"/>
      <c r="J119" s="160"/>
      <c r="K119" s="160"/>
      <c r="L119" s="160"/>
      <c r="M119" s="160"/>
      <c r="N119" s="160"/>
      <c r="O119" s="160"/>
      <c r="P119" s="160"/>
      <c r="Q119" s="160"/>
      <c r="R119" s="160"/>
      <c r="S119" s="160"/>
      <c r="T119" s="160"/>
      <c r="U119" s="160"/>
      <c r="V119" s="160"/>
      <c r="W119" s="160"/>
      <c r="X119" s="161"/>
      <c r="Y119" s="71">
        <v>3</v>
      </c>
      <c r="Z119" s="201">
        <v>0</v>
      </c>
      <c r="AA119" s="202"/>
      <c r="AB119" s="203"/>
      <c r="AC119" s="72">
        <f t="shared" si="24"/>
        <v>0</v>
      </c>
      <c r="AD119" s="8"/>
      <c r="AE119" s="79"/>
      <c r="AF119" s="16" t="str">
        <f t="shared" si="25"/>
        <v>Co-orientação de Iniciação Científica concluida (máximo 05 por ano)</v>
      </c>
      <c r="AG119" s="75">
        <f t="shared" si="26"/>
        <v>0</v>
      </c>
      <c r="AH119" s="75">
        <f t="shared" si="26"/>
        <v>0</v>
      </c>
      <c r="AI119" s="75">
        <f t="shared" si="26"/>
        <v>0</v>
      </c>
      <c r="AJ119" s="76" t="e">
        <f t="shared" si="27"/>
        <v>#DIV/0!</v>
      </c>
      <c r="AK119" s="83"/>
      <c r="AL119" s="79"/>
    </row>
    <row r="120" spans="1:58" x14ac:dyDescent="0.2">
      <c r="A120" s="6"/>
      <c r="B120" s="159" t="s">
        <v>103</v>
      </c>
      <c r="C120" s="160"/>
      <c r="D120" s="160"/>
      <c r="E120" s="160"/>
      <c r="F120" s="160"/>
      <c r="G120" s="160"/>
      <c r="H120" s="160"/>
      <c r="I120" s="160"/>
      <c r="J120" s="160"/>
      <c r="K120" s="160"/>
      <c r="L120" s="160"/>
      <c r="M120" s="160"/>
      <c r="N120" s="160"/>
      <c r="O120" s="160"/>
      <c r="P120" s="160"/>
      <c r="Q120" s="160"/>
      <c r="R120" s="160"/>
      <c r="S120" s="160"/>
      <c r="T120" s="160"/>
      <c r="U120" s="160"/>
      <c r="V120" s="160"/>
      <c r="W120" s="160"/>
      <c r="X120" s="161"/>
      <c r="Y120" s="71">
        <v>4</v>
      </c>
      <c r="Z120" s="201">
        <v>0</v>
      </c>
      <c r="AA120" s="202"/>
      <c r="AB120" s="203"/>
      <c r="AC120" s="72">
        <f t="shared" si="24"/>
        <v>0</v>
      </c>
      <c r="AD120" s="8"/>
      <c r="AE120" s="79"/>
      <c r="AF120" s="16" t="str">
        <f t="shared" si="25"/>
        <v>Orientação de TCC/Monografia de graduação concluída (máximo 05 por ano)</v>
      </c>
      <c r="AG120" s="75">
        <f t="shared" si="26"/>
        <v>0</v>
      </c>
      <c r="AH120" s="75">
        <f t="shared" si="26"/>
        <v>0</v>
      </c>
      <c r="AI120" s="75">
        <f t="shared" si="26"/>
        <v>0</v>
      </c>
      <c r="AJ120" s="76" t="e">
        <f t="shared" si="27"/>
        <v>#DIV/0!</v>
      </c>
      <c r="AK120" s="83"/>
      <c r="AL120" s="79"/>
    </row>
    <row r="121" spans="1:58" x14ac:dyDescent="0.2">
      <c r="A121" s="6"/>
      <c r="B121" s="159" t="s">
        <v>104</v>
      </c>
      <c r="C121" s="160"/>
      <c r="D121" s="160"/>
      <c r="E121" s="160"/>
      <c r="F121" s="160"/>
      <c r="G121" s="160"/>
      <c r="H121" s="160"/>
      <c r="I121" s="160"/>
      <c r="J121" s="160"/>
      <c r="K121" s="160"/>
      <c r="L121" s="160"/>
      <c r="M121" s="160"/>
      <c r="N121" s="160"/>
      <c r="O121" s="160"/>
      <c r="P121" s="160"/>
      <c r="Q121" s="160"/>
      <c r="R121" s="160"/>
      <c r="S121" s="160"/>
      <c r="T121" s="160"/>
      <c r="U121" s="160"/>
      <c r="V121" s="160"/>
      <c r="W121" s="160"/>
      <c r="X121" s="161"/>
      <c r="Y121" s="71">
        <v>3</v>
      </c>
      <c r="Z121" s="201">
        <v>0</v>
      </c>
      <c r="AA121" s="202"/>
      <c r="AB121" s="203"/>
      <c r="AC121" s="72">
        <f t="shared" si="24"/>
        <v>0</v>
      </c>
      <c r="AD121" s="8"/>
      <c r="AE121" s="79"/>
      <c r="AF121" s="16" t="str">
        <f t="shared" si="25"/>
        <v>Co-orientação de TCC/Monografia de graduação concluída (máximo 05 por ano)</v>
      </c>
      <c r="AG121" s="75">
        <f t="shared" si="26"/>
        <v>0</v>
      </c>
      <c r="AH121" s="75">
        <f t="shared" si="26"/>
        <v>0</v>
      </c>
      <c r="AI121" s="75">
        <f t="shared" si="26"/>
        <v>0</v>
      </c>
      <c r="AJ121" s="76" t="e">
        <f t="shared" si="27"/>
        <v>#DIV/0!</v>
      </c>
      <c r="AK121" s="83"/>
      <c r="AL121" s="79"/>
    </row>
    <row r="122" spans="1:58" x14ac:dyDescent="0.2">
      <c r="A122" s="6"/>
      <c r="B122" s="159" t="s">
        <v>105</v>
      </c>
      <c r="C122" s="160"/>
      <c r="D122" s="160"/>
      <c r="E122" s="160"/>
      <c r="F122" s="160"/>
      <c r="G122" s="160"/>
      <c r="H122" s="160"/>
      <c r="I122" s="160"/>
      <c r="J122" s="160"/>
      <c r="K122" s="160"/>
      <c r="L122" s="160"/>
      <c r="M122" s="160"/>
      <c r="N122" s="160"/>
      <c r="O122" s="160"/>
      <c r="P122" s="160"/>
      <c r="Q122" s="160"/>
      <c r="R122" s="160"/>
      <c r="S122" s="160"/>
      <c r="T122" s="160"/>
      <c r="U122" s="160"/>
      <c r="V122" s="160"/>
      <c r="W122" s="160"/>
      <c r="X122" s="160"/>
      <c r="Y122" s="71">
        <v>4</v>
      </c>
      <c r="Z122" s="201">
        <v>0</v>
      </c>
      <c r="AA122" s="202"/>
      <c r="AB122" s="203"/>
      <c r="AC122" s="72">
        <f t="shared" si="24"/>
        <v>0</v>
      </c>
      <c r="AD122" s="8"/>
      <c r="AE122" s="79"/>
      <c r="AF122" s="16" t="str">
        <f t="shared" si="25"/>
        <v>Orientação de Monitoria (máximo 04 por ano)</v>
      </c>
      <c r="AG122" s="75">
        <f t="shared" si="26"/>
        <v>0</v>
      </c>
      <c r="AH122" s="75">
        <f t="shared" si="26"/>
        <v>0</v>
      </c>
      <c r="AI122" s="75">
        <f t="shared" si="26"/>
        <v>0</v>
      </c>
      <c r="AJ122" s="76" t="e">
        <f>AC122/$AC$123</f>
        <v>#DIV/0!</v>
      </c>
      <c r="AK122" s="83"/>
      <c r="AL122" s="79"/>
    </row>
    <row r="123" spans="1:58" ht="15" customHeight="1" x14ac:dyDescent="0.2">
      <c r="A123" s="6"/>
      <c r="B123" s="183" t="s">
        <v>46</v>
      </c>
      <c r="C123" s="183"/>
      <c r="D123" s="183"/>
      <c r="E123" s="183"/>
      <c r="F123" s="183"/>
      <c r="G123" s="183"/>
      <c r="H123" s="183"/>
      <c r="I123" s="183"/>
      <c r="J123" s="183"/>
      <c r="K123" s="183"/>
      <c r="L123" s="183"/>
      <c r="M123" s="183"/>
      <c r="N123" s="183"/>
      <c r="O123" s="183"/>
      <c r="P123" s="183"/>
      <c r="Q123" s="183"/>
      <c r="R123" s="183"/>
      <c r="S123" s="183"/>
      <c r="T123" s="183"/>
      <c r="U123" s="183"/>
      <c r="V123" s="183"/>
      <c r="W123" s="183"/>
      <c r="X123" s="183"/>
      <c r="Y123" s="183"/>
      <c r="Z123" s="204">
        <f>Y111*Z111+Y112*Z112+Y113*Z113+Y114*Z114+Y115*Z115+Y116*Z116+Y117*Z117+Y118*Z118+Y119*Z119+Y120*Z120+Y121*Z121+Y122*Z122</f>
        <v>0</v>
      </c>
      <c r="AA123" s="205"/>
      <c r="AB123" s="206"/>
      <c r="AC123" s="78">
        <f>SUM(AC111:AC122)</f>
        <v>0</v>
      </c>
      <c r="AD123" s="8"/>
      <c r="AE123" s="79"/>
      <c r="AK123" s="83"/>
      <c r="AL123" s="79"/>
    </row>
    <row r="124" spans="1:58" x14ac:dyDescent="0.2">
      <c r="A124" s="6"/>
      <c r="B124" s="221"/>
      <c r="C124" s="221"/>
      <c r="D124" s="221"/>
      <c r="E124" s="221"/>
      <c r="F124" s="221"/>
      <c r="G124" s="221"/>
      <c r="H124" s="221"/>
      <c r="I124" s="221"/>
      <c r="J124" s="221"/>
      <c r="K124" s="221"/>
      <c r="L124" s="221"/>
      <c r="M124" s="221"/>
      <c r="N124" s="221"/>
      <c r="O124" s="221"/>
      <c r="P124" s="221"/>
      <c r="Q124" s="221"/>
      <c r="R124" s="221"/>
      <c r="S124" s="221"/>
      <c r="T124" s="221"/>
      <c r="U124" s="221"/>
      <c r="V124" s="221"/>
      <c r="W124" s="221"/>
      <c r="X124" s="221"/>
      <c r="Y124" s="102"/>
      <c r="Z124" s="82"/>
      <c r="AA124" s="82"/>
      <c r="AB124" s="82"/>
      <c r="AC124" s="82"/>
      <c r="AD124" s="8"/>
      <c r="AE124" s="79"/>
      <c r="AK124" s="83"/>
      <c r="AL124" s="79"/>
    </row>
    <row r="125" spans="1:58" ht="12" customHeight="1" x14ac:dyDescent="0.2">
      <c r="A125" s="6"/>
      <c r="B125" s="103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8"/>
    </row>
    <row r="126" spans="1:58" ht="12" customHeight="1" x14ac:dyDescent="0.2">
      <c r="A126" s="6"/>
      <c r="B126" s="211" t="s">
        <v>106</v>
      </c>
      <c r="C126" s="212"/>
      <c r="D126" s="212"/>
      <c r="E126" s="212"/>
      <c r="F126" s="212"/>
      <c r="G126" s="212"/>
      <c r="H126" s="212"/>
      <c r="I126" s="212"/>
      <c r="J126" s="212"/>
      <c r="K126" s="212"/>
      <c r="L126" s="212"/>
      <c r="M126" s="212"/>
      <c r="N126" s="212"/>
      <c r="O126" s="212"/>
      <c r="P126" s="212"/>
      <c r="Q126" s="212"/>
      <c r="R126" s="212"/>
      <c r="S126" s="212"/>
      <c r="T126" s="212"/>
      <c r="U126" s="212"/>
      <c r="V126" s="212"/>
      <c r="W126" s="212"/>
      <c r="X126" s="213"/>
      <c r="Y126" s="214"/>
      <c r="Z126" s="216"/>
      <c r="AA126" s="216"/>
      <c r="AB126" s="216"/>
      <c r="AC126" s="217"/>
      <c r="AD126" s="8"/>
    </row>
    <row r="127" spans="1:58" ht="12" customHeight="1" x14ac:dyDescent="0.2">
      <c r="A127" s="6"/>
      <c r="B127" s="218"/>
      <c r="C127" s="219"/>
      <c r="D127" s="219"/>
      <c r="E127" s="219"/>
      <c r="F127" s="219"/>
      <c r="G127" s="219"/>
      <c r="H127" s="219"/>
      <c r="I127" s="219"/>
      <c r="J127" s="219"/>
      <c r="K127" s="219"/>
      <c r="L127" s="219"/>
      <c r="M127" s="219"/>
      <c r="N127" s="219"/>
      <c r="O127" s="219"/>
      <c r="P127" s="219"/>
      <c r="Q127" s="219"/>
      <c r="R127" s="219"/>
      <c r="S127" s="219"/>
      <c r="T127" s="219"/>
      <c r="U127" s="219"/>
      <c r="V127" s="219"/>
      <c r="W127" s="219"/>
      <c r="X127" s="220"/>
      <c r="Y127" s="215"/>
      <c r="Z127" s="207"/>
      <c r="AA127" s="208"/>
      <c r="AB127" s="209"/>
      <c r="AC127" s="69" t="s">
        <v>107</v>
      </c>
      <c r="AD127" s="8"/>
    </row>
    <row r="128" spans="1:58" ht="12" customHeight="1" x14ac:dyDescent="0.2">
      <c r="A128" s="6"/>
      <c r="B128" s="104"/>
      <c r="C128" s="105"/>
      <c r="D128" s="105"/>
      <c r="E128" s="105"/>
      <c r="F128" s="105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  <c r="T128" s="105"/>
      <c r="U128" s="105"/>
      <c r="V128" s="105"/>
      <c r="W128" s="105"/>
      <c r="X128" s="105"/>
      <c r="Y128" s="7"/>
      <c r="Z128" s="222"/>
      <c r="AA128" s="223"/>
      <c r="AB128" s="224"/>
      <c r="AC128" s="106">
        <f>SUM(AC53,AC64,AC73,AC82,AC98,AC106,AC123)</f>
        <v>0</v>
      </c>
      <c r="AD128" s="8"/>
    </row>
    <row r="129" spans="1:30" ht="16" thickBot="1" x14ac:dyDescent="0.25">
      <c r="A129" s="107"/>
      <c r="B129" s="108"/>
      <c r="C129" s="108"/>
      <c r="D129" s="108"/>
      <c r="E129" s="108"/>
      <c r="F129" s="108"/>
      <c r="G129" s="108"/>
      <c r="H129" s="108"/>
      <c r="I129" s="108"/>
      <c r="J129" s="108"/>
      <c r="K129" s="108"/>
      <c r="L129" s="108"/>
      <c r="M129" s="108"/>
      <c r="N129" s="108"/>
      <c r="O129" s="108"/>
      <c r="P129" s="108"/>
      <c r="Q129" s="108"/>
      <c r="R129" s="108"/>
      <c r="S129" s="108"/>
      <c r="T129" s="108"/>
      <c r="U129" s="108"/>
      <c r="V129" s="108"/>
      <c r="W129" s="108"/>
      <c r="X129" s="108"/>
      <c r="Y129" s="108"/>
      <c r="Z129" s="108"/>
      <c r="AA129" s="108"/>
      <c r="AB129" s="108"/>
      <c r="AC129" s="108"/>
      <c r="AD129" s="109"/>
    </row>
    <row r="131" spans="1:30" hidden="1" x14ac:dyDescent="0.2">
      <c r="B131" s="121" t="s">
        <v>108</v>
      </c>
      <c r="C131" s="121"/>
      <c r="D131" s="121"/>
      <c r="E131" s="121"/>
      <c r="F131" s="121"/>
      <c r="G131" s="121"/>
      <c r="H131" s="121"/>
      <c r="I131" s="121"/>
      <c r="J131" s="121"/>
      <c r="K131" s="121"/>
      <c r="L131" s="121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21"/>
      <c r="Z131" s="121"/>
      <c r="AA131" s="121"/>
      <c r="AB131" s="121"/>
      <c r="AC131" s="121"/>
    </row>
    <row r="132" spans="1:30" hidden="1" x14ac:dyDescent="0.2"/>
    <row r="133" spans="1:30" hidden="1" x14ac:dyDescent="0.2"/>
    <row r="134" spans="1:30" hidden="1" x14ac:dyDescent="0.2"/>
    <row r="135" spans="1:30" hidden="1" x14ac:dyDescent="0.2"/>
    <row r="136" spans="1:30" hidden="1" x14ac:dyDescent="0.2"/>
    <row r="137" spans="1:30" hidden="1" x14ac:dyDescent="0.2"/>
    <row r="138" spans="1:30" hidden="1" x14ac:dyDescent="0.2"/>
    <row r="139" spans="1:30" hidden="1" x14ac:dyDescent="0.2"/>
    <row r="140" spans="1:30" hidden="1" x14ac:dyDescent="0.2"/>
    <row r="141" spans="1:30" hidden="1" x14ac:dyDescent="0.2"/>
    <row r="142" spans="1:30" hidden="1" x14ac:dyDescent="0.2"/>
    <row r="143" spans="1:30" hidden="1" x14ac:dyDescent="0.2"/>
    <row r="144" spans="1:30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spans="2:29" hidden="1" x14ac:dyDescent="0.2">
      <c r="C161" s="110"/>
      <c r="D161" s="110"/>
    </row>
    <row r="162" spans="2:29" hidden="1" x14ac:dyDescent="0.2">
      <c r="B162" s="95"/>
      <c r="C162" s="111"/>
      <c r="D162" s="112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  <c r="R162" s="112"/>
      <c r="S162" s="112"/>
      <c r="T162" s="112"/>
      <c r="U162" s="112"/>
      <c r="V162" s="112"/>
      <c r="W162" s="112"/>
      <c r="X162" s="112"/>
      <c r="Y162" s="112"/>
      <c r="Z162" s="112"/>
      <c r="AA162" s="112"/>
      <c r="AB162" s="112"/>
      <c r="AC162" s="112"/>
    </row>
    <row r="163" spans="2:29" ht="30.75" hidden="1" customHeight="1" x14ac:dyDescent="0.2">
      <c r="B163" s="210" t="s">
        <v>109</v>
      </c>
      <c r="C163" s="210"/>
      <c r="D163" s="210"/>
      <c r="E163" s="210"/>
      <c r="F163" s="210"/>
      <c r="G163" s="210"/>
      <c r="H163" s="210"/>
      <c r="I163" s="210"/>
      <c r="J163" s="210"/>
      <c r="K163" s="210"/>
      <c r="L163" s="210"/>
      <c r="M163" s="210"/>
      <c r="N163" s="210"/>
      <c r="O163" s="210"/>
      <c r="P163" s="210"/>
      <c r="Q163" s="210"/>
      <c r="R163" s="210"/>
      <c r="S163" s="210"/>
      <c r="T163" s="210"/>
      <c r="U163" s="210"/>
      <c r="V163" s="210"/>
      <c r="W163" s="210"/>
      <c r="X163" s="210"/>
      <c r="Y163" s="210"/>
      <c r="Z163" s="210"/>
      <c r="AA163" s="210"/>
      <c r="AB163" s="210"/>
      <c r="AC163" s="210"/>
    </row>
    <row r="164" spans="2:29" hidden="1" x14ac:dyDescent="0.2">
      <c r="C164" s="113"/>
      <c r="D164" s="114"/>
      <c r="E164" s="114"/>
      <c r="F164" s="114"/>
      <c r="G164" s="114"/>
      <c r="H164" s="114"/>
      <c r="I164" s="114"/>
      <c r="J164" s="114"/>
      <c r="K164" s="114"/>
      <c r="L164" s="114"/>
      <c r="M164" s="114"/>
      <c r="N164" s="114"/>
      <c r="O164" s="114"/>
      <c r="P164" s="114"/>
      <c r="Q164" s="114"/>
      <c r="R164" s="114"/>
      <c r="S164" s="114"/>
      <c r="T164" s="114"/>
      <c r="U164" s="114"/>
      <c r="V164" s="114"/>
      <c r="W164" s="114"/>
      <c r="X164" s="114"/>
      <c r="Y164" s="114"/>
      <c r="Z164" s="114"/>
      <c r="AA164" s="114"/>
      <c r="AB164" s="114"/>
      <c r="AC164" s="114"/>
    </row>
    <row r="165" spans="2:29" hidden="1" x14ac:dyDescent="0.2">
      <c r="C165" s="113"/>
      <c r="D165" s="114"/>
      <c r="E165" s="114"/>
      <c r="F165" s="114"/>
      <c r="G165" s="114"/>
      <c r="H165" s="114"/>
      <c r="I165" s="114"/>
      <c r="J165" s="114"/>
      <c r="K165" s="114"/>
      <c r="L165" s="114"/>
      <c r="M165" s="114"/>
      <c r="N165" s="114"/>
      <c r="O165" s="114"/>
      <c r="P165" s="114"/>
      <c r="Q165" s="114"/>
      <c r="R165" s="114"/>
      <c r="S165" s="114"/>
      <c r="T165" s="114"/>
      <c r="U165" s="114"/>
      <c r="V165" s="114"/>
      <c r="W165" s="114"/>
      <c r="X165" s="114"/>
      <c r="Y165" s="114"/>
      <c r="Z165" s="114"/>
      <c r="AA165" s="114"/>
      <c r="AB165" s="114"/>
      <c r="AC165" s="114"/>
    </row>
    <row r="166" spans="2:29" hidden="1" x14ac:dyDescent="0.2">
      <c r="C166" s="113"/>
      <c r="D166" s="114"/>
      <c r="E166" s="114"/>
      <c r="F166" s="114"/>
      <c r="G166" s="114"/>
      <c r="H166" s="114"/>
      <c r="I166" s="114"/>
      <c r="J166" s="114"/>
      <c r="K166" s="114"/>
      <c r="L166" s="114"/>
      <c r="M166" s="114"/>
      <c r="N166" s="114"/>
      <c r="O166" s="114"/>
      <c r="P166" s="114"/>
      <c r="Q166" s="114"/>
      <c r="R166" s="114"/>
      <c r="S166" s="114"/>
      <c r="T166" s="114"/>
      <c r="U166" s="114"/>
      <c r="V166" s="114"/>
      <c r="W166" s="114"/>
      <c r="X166" s="114"/>
      <c r="Y166" s="114"/>
      <c r="Z166" s="114"/>
      <c r="AA166" s="114"/>
      <c r="AB166" s="114"/>
      <c r="AC166" s="114"/>
    </row>
    <row r="167" spans="2:29" hidden="1" x14ac:dyDescent="0.2">
      <c r="C167" s="113"/>
      <c r="D167" s="114"/>
      <c r="E167" s="114"/>
      <c r="F167" s="114"/>
      <c r="G167" s="114"/>
      <c r="H167" s="114"/>
      <c r="I167" s="114"/>
      <c r="J167" s="114"/>
      <c r="K167" s="114"/>
      <c r="L167" s="114"/>
      <c r="M167" s="114"/>
      <c r="N167" s="114"/>
      <c r="O167" s="114"/>
      <c r="P167" s="114"/>
      <c r="Q167" s="114"/>
      <c r="R167" s="114"/>
      <c r="S167" s="114"/>
      <c r="T167" s="114"/>
      <c r="U167" s="114"/>
      <c r="V167" s="114"/>
      <c r="W167" s="114"/>
      <c r="X167" s="114"/>
      <c r="Y167" s="114"/>
      <c r="Z167" s="114"/>
      <c r="AA167" s="114"/>
      <c r="AB167" s="114"/>
      <c r="AC167" s="114"/>
    </row>
    <row r="168" spans="2:29" hidden="1" x14ac:dyDescent="0.2">
      <c r="C168" s="113"/>
      <c r="D168" s="114"/>
      <c r="E168" s="114"/>
      <c r="F168" s="114"/>
      <c r="G168" s="114"/>
      <c r="H168" s="114"/>
      <c r="I168" s="114"/>
      <c r="J168" s="114"/>
      <c r="K168" s="114"/>
      <c r="L168" s="114"/>
      <c r="M168" s="114"/>
      <c r="N168" s="114"/>
      <c r="O168" s="114"/>
      <c r="P168" s="114"/>
      <c r="Q168" s="114"/>
      <c r="R168" s="114"/>
      <c r="S168" s="114"/>
      <c r="T168" s="114"/>
      <c r="U168" s="114"/>
      <c r="V168" s="114"/>
      <c r="W168" s="114"/>
      <c r="X168" s="114"/>
      <c r="Y168" s="114"/>
      <c r="Z168" s="114"/>
      <c r="AA168" s="114"/>
      <c r="AB168" s="114"/>
      <c r="AC168" s="114"/>
    </row>
    <row r="169" spans="2:29" hidden="1" x14ac:dyDescent="0.2">
      <c r="C169" s="113"/>
      <c r="D169" s="114"/>
      <c r="E169" s="114"/>
      <c r="F169" s="114"/>
      <c r="G169" s="114"/>
      <c r="H169" s="114"/>
      <c r="I169" s="114"/>
      <c r="J169" s="114"/>
      <c r="K169" s="114"/>
      <c r="L169" s="114"/>
      <c r="M169" s="114"/>
      <c r="N169" s="114"/>
      <c r="O169" s="114"/>
      <c r="P169" s="114"/>
      <c r="Q169" s="114"/>
      <c r="R169" s="114"/>
      <c r="S169" s="114"/>
      <c r="T169" s="114"/>
      <c r="U169" s="114"/>
      <c r="V169" s="114"/>
      <c r="W169" s="114"/>
      <c r="X169" s="114"/>
      <c r="Y169" s="114"/>
      <c r="Z169" s="114"/>
      <c r="AA169" s="114"/>
      <c r="AB169" s="114"/>
      <c r="AC169" s="114"/>
    </row>
    <row r="170" spans="2:29" hidden="1" x14ac:dyDescent="0.2"/>
    <row r="171" spans="2:29" hidden="1" x14ac:dyDescent="0.2"/>
    <row r="172" spans="2:29" hidden="1" x14ac:dyDescent="0.2"/>
    <row r="173" spans="2:29" hidden="1" x14ac:dyDescent="0.2"/>
    <row r="174" spans="2:29" hidden="1" x14ac:dyDescent="0.2"/>
    <row r="175" spans="2:29" hidden="1" x14ac:dyDescent="0.2"/>
    <row r="176" spans="2:29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spans="3:29" hidden="1" x14ac:dyDescent="0.2"/>
    <row r="194" spans="3:29" hidden="1" x14ac:dyDescent="0.2"/>
    <row r="195" spans="3:29" hidden="1" x14ac:dyDescent="0.2">
      <c r="C195" s="110"/>
      <c r="D195" s="110"/>
    </row>
    <row r="196" spans="3:29" hidden="1" x14ac:dyDescent="0.2">
      <c r="C196" s="113"/>
      <c r="D196" s="114"/>
      <c r="E196" s="114"/>
      <c r="F196" s="114"/>
      <c r="G196" s="114"/>
      <c r="H196" s="114"/>
      <c r="I196" s="114"/>
      <c r="J196" s="114"/>
      <c r="K196" s="114"/>
      <c r="L196" s="114"/>
      <c r="M196" s="114"/>
      <c r="N196" s="114"/>
      <c r="O196" s="114"/>
      <c r="P196" s="114"/>
      <c r="Q196" s="114"/>
      <c r="R196" s="114"/>
      <c r="S196" s="114"/>
      <c r="T196" s="114"/>
      <c r="U196" s="114"/>
      <c r="V196" s="114"/>
      <c r="W196" s="114"/>
      <c r="X196" s="114"/>
      <c r="Y196" s="114"/>
      <c r="Z196" s="114"/>
      <c r="AA196" s="114"/>
      <c r="AB196" s="114"/>
      <c r="AC196" s="114"/>
    </row>
    <row r="197" spans="3:29" hidden="1" x14ac:dyDescent="0.2">
      <c r="C197" s="113"/>
      <c r="D197" s="114"/>
      <c r="E197" s="114"/>
      <c r="F197" s="114"/>
      <c r="G197" s="114"/>
      <c r="H197" s="114"/>
      <c r="I197" s="114"/>
      <c r="J197" s="114"/>
      <c r="K197" s="114"/>
      <c r="L197" s="114"/>
      <c r="M197" s="114"/>
      <c r="N197" s="114"/>
      <c r="O197" s="114"/>
      <c r="P197" s="114"/>
      <c r="Q197" s="114"/>
      <c r="R197" s="114"/>
      <c r="S197" s="114"/>
      <c r="T197" s="114"/>
      <c r="U197" s="114"/>
      <c r="V197" s="114"/>
      <c r="W197" s="114"/>
      <c r="X197" s="114"/>
      <c r="Y197" s="114"/>
      <c r="Z197" s="114"/>
      <c r="AA197" s="114"/>
      <c r="AB197" s="114"/>
      <c r="AC197" s="114"/>
    </row>
    <row r="198" spans="3:29" hidden="1" x14ac:dyDescent="0.2">
      <c r="C198" s="113"/>
      <c r="D198" s="114"/>
      <c r="E198" s="114"/>
      <c r="F198" s="114"/>
      <c r="G198" s="114"/>
      <c r="H198" s="114"/>
      <c r="I198" s="114"/>
      <c r="J198" s="114"/>
      <c r="K198" s="114"/>
      <c r="L198" s="114"/>
      <c r="M198" s="114"/>
      <c r="N198" s="114"/>
      <c r="O198" s="114"/>
      <c r="P198" s="114"/>
      <c r="Q198" s="114"/>
      <c r="R198" s="114"/>
      <c r="S198" s="114"/>
      <c r="T198" s="114"/>
      <c r="U198" s="114"/>
      <c r="V198" s="114"/>
      <c r="W198" s="114"/>
      <c r="X198" s="114"/>
      <c r="Y198" s="114"/>
      <c r="Z198" s="114"/>
      <c r="AA198" s="114"/>
      <c r="AB198" s="114"/>
      <c r="AC198" s="114"/>
    </row>
    <row r="199" spans="3:29" hidden="1" x14ac:dyDescent="0.2">
      <c r="C199" s="113"/>
      <c r="D199" s="114"/>
      <c r="E199" s="114"/>
      <c r="F199" s="114"/>
      <c r="G199" s="114"/>
      <c r="H199" s="114"/>
      <c r="I199" s="114"/>
      <c r="J199" s="114"/>
      <c r="K199" s="114"/>
      <c r="L199" s="114"/>
      <c r="M199" s="114"/>
      <c r="N199" s="114"/>
      <c r="O199" s="114"/>
      <c r="P199" s="114"/>
      <c r="Q199" s="114"/>
      <c r="R199" s="114"/>
      <c r="S199" s="114"/>
      <c r="T199" s="114"/>
      <c r="U199" s="114"/>
      <c r="V199" s="114"/>
      <c r="W199" s="114"/>
      <c r="X199" s="114"/>
      <c r="Y199" s="114"/>
      <c r="Z199" s="114"/>
      <c r="AA199" s="114"/>
      <c r="AB199" s="114"/>
      <c r="AC199" s="114"/>
    </row>
    <row r="200" spans="3:29" hidden="1" x14ac:dyDescent="0.2">
      <c r="C200" s="113"/>
      <c r="D200" s="114"/>
      <c r="E200" s="114"/>
      <c r="F200" s="114"/>
      <c r="G200" s="114"/>
      <c r="H200" s="114"/>
      <c r="I200" s="114"/>
      <c r="J200" s="114"/>
      <c r="K200" s="114"/>
      <c r="L200" s="114"/>
      <c r="M200" s="114"/>
      <c r="N200" s="114"/>
      <c r="O200" s="114"/>
      <c r="P200" s="114"/>
      <c r="Q200" s="114"/>
      <c r="R200" s="114"/>
      <c r="S200" s="114"/>
      <c r="T200" s="114"/>
      <c r="U200" s="114"/>
      <c r="V200" s="114"/>
      <c r="W200" s="114"/>
      <c r="X200" s="114"/>
      <c r="Y200" s="114"/>
      <c r="Z200" s="114"/>
      <c r="AA200" s="114"/>
      <c r="AB200" s="114"/>
      <c r="AC200" s="114"/>
    </row>
    <row r="201" spans="3:29" hidden="1" x14ac:dyDescent="0.2">
      <c r="C201" s="115"/>
      <c r="D201" s="114"/>
      <c r="E201" s="114"/>
      <c r="F201" s="114"/>
      <c r="G201" s="114"/>
      <c r="H201" s="114"/>
      <c r="I201" s="114"/>
      <c r="J201" s="114"/>
      <c r="K201" s="114"/>
      <c r="L201" s="114"/>
      <c r="M201" s="114"/>
      <c r="N201" s="114"/>
      <c r="O201" s="114"/>
      <c r="P201" s="114"/>
      <c r="Q201" s="114"/>
      <c r="R201" s="114"/>
      <c r="S201" s="114"/>
      <c r="T201" s="114"/>
      <c r="U201" s="114"/>
      <c r="V201" s="114"/>
      <c r="W201" s="114"/>
      <c r="X201" s="114"/>
      <c r="Y201" s="114"/>
      <c r="Z201" s="114"/>
      <c r="AA201" s="114"/>
      <c r="AB201" s="114"/>
      <c r="AC201" s="114"/>
    </row>
    <row r="202" spans="3:29" hidden="1" x14ac:dyDescent="0.2">
      <c r="C202" s="113"/>
      <c r="D202" s="114"/>
      <c r="E202" s="114"/>
      <c r="F202" s="114"/>
      <c r="G202" s="114"/>
      <c r="H202" s="114"/>
      <c r="I202" s="114"/>
      <c r="J202" s="114"/>
      <c r="K202" s="114"/>
      <c r="L202" s="114"/>
      <c r="M202" s="114"/>
      <c r="N202" s="114"/>
      <c r="O202" s="114"/>
      <c r="P202" s="114"/>
      <c r="Q202" s="114"/>
      <c r="R202" s="114"/>
      <c r="S202" s="114"/>
      <c r="T202" s="114"/>
      <c r="U202" s="114"/>
      <c r="V202" s="114"/>
      <c r="W202" s="114"/>
      <c r="X202" s="114"/>
      <c r="Y202" s="114"/>
      <c r="Z202" s="114"/>
      <c r="AA202" s="114"/>
      <c r="AB202" s="114"/>
      <c r="AC202" s="114"/>
    </row>
    <row r="203" spans="3:29" hidden="1" x14ac:dyDescent="0.2">
      <c r="C203" s="113"/>
      <c r="D203" s="114"/>
      <c r="E203" s="114"/>
      <c r="F203" s="114"/>
      <c r="G203" s="114"/>
      <c r="H203" s="114"/>
      <c r="I203" s="114"/>
      <c r="J203" s="114"/>
      <c r="K203" s="114"/>
      <c r="L203" s="114"/>
      <c r="M203" s="114"/>
      <c r="N203" s="114"/>
      <c r="O203" s="114"/>
      <c r="P203" s="114"/>
      <c r="Q203" s="114"/>
      <c r="R203" s="114"/>
      <c r="S203" s="114"/>
      <c r="T203" s="114"/>
      <c r="U203" s="114"/>
      <c r="V203" s="114"/>
      <c r="W203" s="114"/>
      <c r="X203" s="114"/>
      <c r="Y203" s="114"/>
      <c r="Z203" s="114"/>
      <c r="AA203" s="114"/>
      <c r="AB203" s="114"/>
      <c r="AC203" s="114"/>
    </row>
    <row r="204" spans="3:29" hidden="1" x14ac:dyDescent="0.2">
      <c r="C204" s="113"/>
      <c r="D204" s="114"/>
      <c r="E204" s="114"/>
      <c r="F204" s="114"/>
      <c r="G204" s="114"/>
      <c r="H204" s="114"/>
      <c r="I204" s="114"/>
      <c r="J204" s="114"/>
      <c r="K204" s="114"/>
      <c r="L204" s="114"/>
      <c r="M204" s="114"/>
      <c r="N204" s="114"/>
      <c r="O204" s="114"/>
      <c r="P204" s="114"/>
      <c r="Q204" s="114"/>
      <c r="R204" s="114"/>
      <c r="S204" s="114"/>
      <c r="T204" s="114"/>
      <c r="U204" s="114"/>
      <c r="V204" s="114"/>
      <c r="W204" s="114"/>
      <c r="X204" s="114"/>
      <c r="Y204" s="114"/>
      <c r="Z204" s="114"/>
      <c r="AA204" s="114"/>
      <c r="AB204" s="114"/>
      <c r="AC204" s="114"/>
    </row>
    <row r="205" spans="3:29" hidden="1" x14ac:dyDescent="0.2">
      <c r="C205" s="113"/>
      <c r="D205" s="114"/>
      <c r="E205" s="114"/>
      <c r="F205" s="114"/>
      <c r="G205" s="114"/>
      <c r="H205" s="114"/>
      <c r="I205" s="114"/>
      <c r="J205" s="114"/>
      <c r="K205" s="114"/>
      <c r="L205" s="114"/>
      <c r="M205" s="114"/>
      <c r="N205" s="114"/>
      <c r="O205" s="114"/>
      <c r="P205" s="114"/>
      <c r="Q205" s="114"/>
      <c r="R205" s="114"/>
      <c r="S205" s="114"/>
      <c r="T205" s="114"/>
      <c r="U205" s="114"/>
      <c r="V205" s="114"/>
      <c r="W205" s="114"/>
      <c r="X205" s="114"/>
      <c r="Y205" s="114"/>
      <c r="Z205" s="114"/>
      <c r="AA205" s="114"/>
      <c r="AB205" s="114"/>
      <c r="AC205" s="114"/>
    </row>
    <row r="206" spans="3:29" hidden="1" x14ac:dyDescent="0.2"/>
    <row r="207" spans="3:29" hidden="1" x14ac:dyDescent="0.2"/>
    <row r="208" spans="3:29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</sheetData>
  <mergeCells count="198">
    <mergeCell ref="Z121:AB121"/>
    <mergeCell ref="Z122:AB122"/>
    <mergeCell ref="Z123:AB123"/>
    <mergeCell ref="Z115:AB115"/>
    <mergeCell ref="Z116:AB116"/>
    <mergeCell ref="Z117:AB117"/>
    <mergeCell ref="Z118:AB118"/>
    <mergeCell ref="Z119:AB119"/>
    <mergeCell ref="Z120:AB120"/>
    <mergeCell ref="Z80:AB80"/>
    <mergeCell ref="Z81:AB81"/>
    <mergeCell ref="Z82:AB82"/>
    <mergeCell ref="Z127:AB127"/>
    <mergeCell ref="Z128:AB128"/>
    <mergeCell ref="Z90:AB90"/>
    <mergeCell ref="Z91:AB91"/>
    <mergeCell ref="Z92:AB92"/>
    <mergeCell ref="Z93:AB93"/>
    <mergeCell ref="Z94:AB94"/>
    <mergeCell ref="Z84:AB84"/>
    <mergeCell ref="Z85:AB85"/>
    <mergeCell ref="Z86:AB86"/>
    <mergeCell ref="Z87:AB87"/>
    <mergeCell ref="Z88:AB88"/>
    <mergeCell ref="Z89:AB89"/>
    <mergeCell ref="Z101:AB101"/>
    <mergeCell ref="Z95:AB95"/>
    <mergeCell ref="Z96:AB96"/>
    <mergeCell ref="Z97:AB97"/>
    <mergeCell ref="Z98:AB98"/>
    <mergeCell ref="Z102:AB102"/>
    <mergeCell ref="Z103:AB103"/>
    <mergeCell ref="Z104:AB104"/>
    <mergeCell ref="Z57:AB57"/>
    <mergeCell ref="Z58:AB58"/>
    <mergeCell ref="Z59:AB59"/>
    <mergeCell ref="Z73:AB73"/>
    <mergeCell ref="Z75:AB75"/>
    <mergeCell ref="Z76:AB76"/>
    <mergeCell ref="Z77:AB77"/>
    <mergeCell ref="Z78:AB78"/>
    <mergeCell ref="Z79:AB79"/>
    <mergeCell ref="Z67:AB67"/>
    <mergeCell ref="Z68:AB68"/>
    <mergeCell ref="Z69:AB69"/>
    <mergeCell ref="Z70:AB70"/>
    <mergeCell ref="Z71:AB71"/>
    <mergeCell ref="Z72:AB72"/>
    <mergeCell ref="B131:AC131"/>
    <mergeCell ref="B163:AC163"/>
    <mergeCell ref="Z45:AB45"/>
    <mergeCell ref="Z46:AB46"/>
    <mergeCell ref="Z47:AB47"/>
    <mergeCell ref="Z48:AB48"/>
    <mergeCell ref="Z49:AB49"/>
    <mergeCell ref="Z50:AB50"/>
    <mergeCell ref="Z51:AB51"/>
    <mergeCell ref="Z52:AB52"/>
    <mergeCell ref="B126:X126"/>
    <mergeCell ref="Y126:Y127"/>
    <mergeCell ref="Z126:AC126"/>
    <mergeCell ref="B127:X127"/>
    <mergeCell ref="B124:X124"/>
    <mergeCell ref="Z60:AB60"/>
    <mergeCell ref="Z61:AB61"/>
    <mergeCell ref="Z62:AB62"/>
    <mergeCell ref="Z63:AB63"/>
    <mergeCell ref="Z64:AB64"/>
    <mergeCell ref="Z66:AB66"/>
    <mergeCell ref="Z53:AB53"/>
    <mergeCell ref="Z55:AB55"/>
    <mergeCell ref="Z56:AB56"/>
    <mergeCell ref="B120:X120"/>
    <mergeCell ref="B121:X121"/>
    <mergeCell ref="B122:X122"/>
    <mergeCell ref="B123:Y123"/>
    <mergeCell ref="B112:X112"/>
    <mergeCell ref="B113:X113"/>
    <mergeCell ref="B114:X114"/>
    <mergeCell ref="B115:X115"/>
    <mergeCell ref="B116:X116"/>
    <mergeCell ref="B117:X117"/>
    <mergeCell ref="B106:Y106"/>
    <mergeCell ref="B107:AB107"/>
    <mergeCell ref="B108:X108"/>
    <mergeCell ref="B101:X101"/>
    <mergeCell ref="B102:X102"/>
    <mergeCell ref="B110:X110"/>
    <mergeCell ref="B111:X111"/>
    <mergeCell ref="B118:X118"/>
    <mergeCell ref="B119:X119"/>
    <mergeCell ref="Z105:AB105"/>
    <mergeCell ref="Z106:AB106"/>
    <mergeCell ref="Z110:AB110"/>
    <mergeCell ref="Z111:AB111"/>
    <mergeCell ref="Z112:AB112"/>
    <mergeCell ref="Z113:AB113"/>
    <mergeCell ref="Z114:AB114"/>
    <mergeCell ref="B97:X97"/>
    <mergeCell ref="B98:Y98"/>
    <mergeCell ref="B93:X93"/>
    <mergeCell ref="B94:X94"/>
    <mergeCell ref="B95:X95"/>
    <mergeCell ref="B96:X96"/>
    <mergeCell ref="B103:X103"/>
    <mergeCell ref="B104:X104"/>
    <mergeCell ref="B105:X105"/>
    <mergeCell ref="B87:X87"/>
    <mergeCell ref="B88:X88"/>
    <mergeCell ref="B89:X89"/>
    <mergeCell ref="B90:X90"/>
    <mergeCell ref="B91:X91"/>
    <mergeCell ref="B92:X92"/>
    <mergeCell ref="B80:X80"/>
    <mergeCell ref="B81:X81"/>
    <mergeCell ref="B82:Y82"/>
    <mergeCell ref="B84:X84"/>
    <mergeCell ref="B85:X85"/>
    <mergeCell ref="B86:X86"/>
    <mergeCell ref="B73:Y73"/>
    <mergeCell ref="B75:X75"/>
    <mergeCell ref="B76:X76"/>
    <mergeCell ref="B77:X77"/>
    <mergeCell ref="B78:X78"/>
    <mergeCell ref="B79:X79"/>
    <mergeCell ref="B67:X67"/>
    <mergeCell ref="B68:X68"/>
    <mergeCell ref="B69:X69"/>
    <mergeCell ref="B70:X70"/>
    <mergeCell ref="B71:X71"/>
    <mergeCell ref="B72:X72"/>
    <mergeCell ref="B60:X60"/>
    <mergeCell ref="B61:X61"/>
    <mergeCell ref="B62:X62"/>
    <mergeCell ref="B63:X63"/>
    <mergeCell ref="B64:Y64"/>
    <mergeCell ref="B66:X66"/>
    <mergeCell ref="B53:Y53"/>
    <mergeCell ref="B55:X55"/>
    <mergeCell ref="B56:X56"/>
    <mergeCell ref="B57:X57"/>
    <mergeCell ref="B58:X58"/>
    <mergeCell ref="B59:X59"/>
    <mergeCell ref="B47:X47"/>
    <mergeCell ref="B48:X48"/>
    <mergeCell ref="B49:X49"/>
    <mergeCell ref="B50:X50"/>
    <mergeCell ref="B51:X51"/>
    <mergeCell ref="B52:X52"/>
    <mergeCell ref="B41:D41"/>
    <mergeCell ref="E41:O41"/>
    <mergeCell ref="Q41:V41"/>
    <mergeCell ref="B44:X44"/>
    <mergeCell ref="B45:X45"/>
    <mergeCell ref="B46:X46"/>
    <mergeCell ref="AB37:AC37"/>
    <mergeCell ref="B39:D39"/>
    <mergeCell ref="J39:Q39"/>
    <mergeCell ref="S39:V39"/>
    <mergeCell ref="W39:Y39"/>
    <mergeCell ref="Z39:AA39"/>
    <mergeCell ref="W30:AC31"/>
    <mergeCell ref="W32:AC32"/>
    <mergeCell ref="B35:G35"/>
    <mergeCell ref="B37:D37"/>
    <mergeCell ref="E37:I37"/>
    <mergeCell ref="K37:N37"/>
    <mergeCell ref="O37:Q37"/>
    <mergeCell ref="S37:T37"/>
    <mergeCell ref="U37:W37"/>
    <mergeCell ref="Y37:AA37"/>
    <mergeCell ref="B27:E27"/>
    <mergeCell ref="F27:P27"/>
    <mergeCell ref="R27:T27"/>
    <mergeCell ref="W27:Y27"/>
    <mergeCell ref="C29:I29"/>
    <mergeCell ref="K29:M29"/>
    <mergeCell ref="N29:U29"/>
    <mergeCell ref="B21:AC21"/>
    <mergeCell ref="B23:D23"/>
    <mergeCell ref="AB23:AC23"/>
    <mergeCell ref="B25:C25"/>
    <mergeCell ref="D25:I25"/>
    <mergeCell ref="L25:O25"/>
    <mergeCell ref="R25:U25"/>
    <mergeCell ref="X25:AC25"/>
    <mergeCell ref="B15:AC15"/>
    <mergeCell ref="B16:AC16"/>
    <mergeCell ref="B17:AC17"/>
    <mergeCell ref="B18:AC18"/>
    <mergeCell ref="B19:AC19"/>
    <mergeCell ref="B20:AC20"/>
    <mergeCell ref="B6:AC6"/>
    <mergeCell ref="B8:AC8"/>
    <mergeCell ref="T10:X10"/>
    <mergeCell ref="Y10:AB10"/>
    <mergeCell ref="B12:AC12"/>
    <mergeCell ref="B14:AC14"/>
  </mergeCells>
  <hyperlinks>
    <hyperlink ref="B18" r:id="rId1" xr:uid="{00000000-0004-0000-0000-000000000000}"/>
  </hyperlinks>
  <pageMargins left="0.23622047244094491" right="0.23622047244094491" top="0.74803149606299213" bottom="0.74803149606299213" header="0.31496062992125984" footer="0.31496062992125984"/>
  <pageSetup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locked="0" defaultSize="0" autoFill="0" autoLine="0" autoPict="0">
                <anchor moveWithCells="1">
                  <from>
                    <xdr:col>24</xdr:col>
                    <xdr:colOff>177800</xdr:colOff>
                    <xdr:row>124</xdr:row>
                    <xdr:rowOff>139700</xdr:rowOff>
                  </from>
                  <to>
                    <xdr:col>24</xdr:col>
                    <xdr:colOff>469900</xdr:colOff>
                    <xdr:row>126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4</xdr:col>
                    <xdr:colOff>0</xdr:colOff>
                    <xdr:row>38</xdr:row>
                    <xdr:rowOff>12700</xdr:rowOff>
                  </from>
                  <to>
                    <xdr:col>4</xdr:col>
                    <xdr:colOff>520700</xdr:colOff>
                    <xdr:row>39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6</xdr:col>
                    <xdr:colOff>88900</xdr:colOff>
                    <xdr:row>38</xdr:row>
                    <xdr:rowOff>0</xdr:rowOff>
                  </from>
                  <to>
                    <xdr:col>6</xdr:col>
                    <xdr:colOff>508000</xdr:colOff>
                    <xdr:row>38</xdr:row>
                    <xdr:rowOff>177800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 LP. Almeida</dc:creator>
  <cp:lastModifiedBy>Piyush ferreira</cp:lastModifiedBy>
  <cp:lastPrinted>2022-02-18T11:52:01Z</cp:lastPrinted>
  <dcterms:created xsi:type="dcterms:W3CDTF">2022-02-17T21:06:40Z</dcterms:created>
  <dcterms:modified xsi:type="dcterms:W3CDTF">2026-04-27T13:31:53Z</dcterms:modified>
</cp:coreProperties>
</file>